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8445" activeTab="0"/>
  </bookViews>
  <sheets>
    <sheet name="Littmann" sheetId="1" r:id="rId1"/>
    <sheet name="Welch Allyn" sheetId="2" r:id="rId2"/>
    <sheet name="Compatibility Report" sheetId="3" r:id="rId3"/>
  </sheets>
  <definedNames/>
  <calcPr fullCalcOnLoad="1"/>
</workbook>
</file>

<file path=xl/sharedStrings.xml><?xml version="1.0" encoding="utf-8"?>
<sst xmlns="http://schemas.openxmlformats.org/spreadsheetml/2006/main" count="151" uniqueCount="136">
  <si>
    <t>UNMC Bookstore</t>
  </si>
  <si>
    <t>Type</t>
  </si>
  <si>
    <t>Order Qty</t>
  </si>
  <si>
    <t>Description/Color</t>
  </si>
  <si>
    <t>Model No</t>
  </si>
  <si>
    <t>List Price</t>
  </si>
  <si>
    <t>Our Price</t>
  </si>
  <si>
    <t>SALE $$</t>
  </si>
  <si>
    <t>Total</t>
  </si>
  <si>
    <t>Littmann Master Cardiology</t>
  </si>
  <si>
    <t>Black Tubing 27"</t>
  </si>
  <si>
    <t>Burgundy Tubing 27"</t>
  </si>
  <si>
    <t>Navy Blue Tubing 27"</t>
  </si>
  <si>
    <t>Hunter Green Tubing 27"</t>
  </si>
  <si>
    <t>Plum Tubing 27"</t>
  </si>
  <si>
    <t>Student Name</t>
  </si>
  <si>
    <t>Sub Total</t>
  </si>
  <si>
    <t>Address</t>
  </si>
  <si>
    <t>Tax 7%</t>
  </si>
  <si>
    <t>Phone #</t>
  </si>
  <si>
    <t>*PAYMENT CAN BE MADE BY CHECK, CASH, MC, VISA. DEBIT Card</t>
  </si>
  <si>
    <r>
      <t>*STUDENT PRICES ARE</t>
    </r>
    <r>
      <rPr>
        <u val="single"/>
        <sz val="8"/>
        <rFont val="MS Sans Serif"/>
        <family val="2"/>
      </rPr>
      <t xml:space="preserve"> DELIVERED </t>
    </r>
    <r>
      <rPr>
        <sz val="8"/>
        <rFont val="MS Sans Serif"/>
        <family val="2"/>
      </rPr>
      <t>PRICES</t>
    </r>
  </si>
  <si>
    <t>2007 Diagnostic Equipment Pricing</t>
  </si>
  <si>
    <t xml:space="preserve"> </t>
  </si>
  <si>
    <t>Item No</t>
  </si>
  <si>
    <t>Description</t>
  </si>
  <si>
    <t>Qty</t>
  </si>
  <si>
    <t>List 
Price</t>
  </si>
  <si>
    <t>Dealer Net</t>
  </si>
  <si>
    <t>STUDENT  PRICE</t>
  </si>
  <si>
    <t>Amount</t>
  </si>
  <si>
    <t>3.5V PanOptic Diagnostic Sets w/ Lithium Ion "Smart" Handle</t>
  </si>
  <si>
    <t>97800-MS</t>
  </si>
  <si>
    <t>PanOptic Ophthalmoscope, MacroView/Throat Illuminator Otoscope, hard case</t>
  </si>
  <si>
    <t>97810-MS</t>
  </si>
  <si>
    <t>PanOptic Ophthalmoscope, MacroView/Throat Illuminator Otoscope, nasal illum., hard case</t>
  </si>
  <si>
    <t>Purchase of a PanOptice receive for $25</t>
  </si>
  <si>
    <t>97800-MC</t>
  </si>
  <si>
    <t>97810-MC</t>
  </si>
  <si>
    <t>97200-MS</t>
  </si>
  <si>
    <t>Coaxial Ophthalmoscope, MacroView/Throat Illuminator Otoscope, hard case</t>
  </si>
  <si>
    <t>97210-MS</t>
  </si>
  <si>
    <t>Coaxial Ophthalmoscope, MacroView/Throat Illuminator Otoscope, nasal illum., hard case</t>
  </si>
  <si>
    <t>97200-MC</t>
  </si>
  <si>
    <t>97210-MC</t>
  </si>
  <si>
    <t>Note: All 3.5V diagnostic sets come with hard case.  Check here if you would prefer a soft case ______.</t>
  </si>
  <si>
    <t>2.5V Portable Diagnostic Sets</t>
  </si>
  <si>
    <t>2.5v PocketScope™ Set with Ophthalmoscope, Otoscope, Charging Stand, and Soft Case</t>
  </si>
  <si>
    <t>2.5v Medical CompacSet™ with Charging Transformer and Rechargeable Battery</t>
  </si>
  <si>
    <t>2.5v Medical CompacSet™ with AA Batteries</t>
  </si>
  <si>
    <t>2.5v PocketScope™ Set with Ophthalmoscope, Otoscope,  "AA" Batteries, and Soft Case</t>
  </si>
  <si>
    <t>Blood Pressure Equipment</t>
  </si>
  <si>
    <t>DS58-ST</t>
  </si>
  <si>
    <t>DuraShock Classic Aneroid Blood Pressure Kit w/Adult and Child Cuff</t>
  </si>
  <si>
    <t>DS58-MC</t>
  </si>
  <si>
    <t>DuraShock Classic Aneroid Blood Pressure Family 
Practice Kit w/ Large Adult, Adult, Small Adult and Child Cuff</t>
  </si>
  <si>
    <t>5098-27</t>
  </si>
  <si>
    <t>Welch Allyn Tycos TR1 Aneroid Blood Pressure Kit w/Adult Cuff</t>
  </si>
  <si>
    <t>5098-30</t>
  </si>
  <si>
    <t>Welch Allyn Tycos TR-1 Aneroid Blood Pressure Multi-Cuff Kit 
w/ Large Adult, Adult, Small Adult and Child Cuff</t>
  </si>
  <si>
    <t>DS44-11C</t>
  </si>
  <si>
    <t>DuraShock Integrated Aneroid with Two-Tone Gray Cuff, Adult</t>
  </si>
  <si>
    <t>Stethoscopes</t>
  </si>
  <si>
    <t>5079-325_</t>
  </si>
  <si>
    <r>
      <t xml:space="preserve">Welch Allyn Harvey DLX w/ free pediatric kit
</t>
    </r>
    <r>
      <rPr>
        <b/>
        <i/>
        <sz val="9"/>
        <rFont val="MS Sans Serif"/>
        <family val="2"/>
      </rPr>
      <t>Circle Color:</t>
    </r>
    <r>
      <rPr>
        <sz val="9"/>
        <rFont val="MS Sans Serif"/>
        <family val="2"/>
      </rPr>
      <t xml:space="preserve"> Black   Navy   Forest Green   Burgundy       </t>
    </r>
  </si>
  <si>
    <t>5079-125_</t>
  </si>
  <si>
    <r>
      <t xml:space="preserve">Welch Allyn Harvey Elite, w/ free pediatric kit 
</t>
    </r>
    <r>
      <rPr>
        <b/>
        <i/>
        <sz val="9"/>
        <rFont val="MS Sans Serif"/>
        <family val="2"/>
      </rPr>
      <t>Circle Color:</t>
    </r>
    <r>
      <rPr>
        <sz val="9"/>
        <rFont val="MS Sans Serif"/>
        <family val="2"/>
      </rPr>
      <t xml:space="preserve"> Black   Navy   Forest Green   Burgundy  </t>
    </r>
  </si>
  <si>
    <t>Add "S" to end of part number as shown above to receive HeartSounds CD &amp; Accessory Kit</t>
  </si>
  <si>
    <t>5079-405_</t>
  </si>
  <si>
    <t xml:space="preserve">Welch Allyn Master Elite Electronic </t>
  </si>
  <si>
    <t>Add "S" to end of part number as shown above to receive HeartSounds CD &amp; Cable</t>
  </si>
  <si>
    <t>5079-135_</t>
  </si>
  <si>
    <r>
      <t xml:space="preserve">Welch Allyn Single Tube Professional Stethoscope
</t>
    </r>
    <r>
      <rPr>
        <b/>
        <i/>
        <sz val="9"/>
        <rFont val="MS Sans Serif"/>
        <family val="2"/>
      </rPr>
      <t>Circle Color:</t>
    </r>
    <r>
      <rPr>
        <sz val="9"/>
        <rFont val="MS Sans Serif"/>
        <family val="2"/>
      </rPr>
      <t xml:space="preserve"> Black   Navy   Gray   Burgundy</t>
    </r>
  </si>
  <si>
    <t>Miscellaneous</t>
  </si>
  <si>
    <t>Standard coaxial opthalmoscope - head only</t>
  </si>
  <si>
    <t>Corneal Viewing Lens (for use with PanOptic)</t>
  </si>
  <si>
    <t>Otoscope Insufflator Bulb and Tip for MacroView</t>
  </si>
  <si>
    <t>Bi-Valve Nasal Speculum only</t>
  </si>
  <si>
    <t>3.5V Transilluminator</t>
  </si>
  <si>
    <t>52432-U</t>
  </si>
  <si>
    <t>Disposable Specula Pediatric (34 per sleeve) Sold by Case - 25 sleeves/bags, 10bags/case</t>
  </si>
  <si>
    <t>52434-U</t>
  </si>
  <si>
    <t>Disposable Specula Adult (34 per sleeve) Sold by Case - 25 sleeves/bags, 10bags/case</t>
  </si>
  <si>
    <t>Welch Allyn Halogen Pen light</t>
  </si>
  <si>
    <t>STUDENT NAME:</t>
  </si>
  <si>
    <t>SUBTTL</t>
  </si>
  <si>
    <t>ADDRESS:</t>
  </si>
  <si>
    <t>TAX</t>
  </si>
  <si>
    <t>TELEPHONE:</t>
  </si>
  <si>
    <t>TOTAL</t>
  </si>
  <si>
    <t>PAYMENT OPTIONS: CREDIT CARD, DEBIT CARD, &amp; CASH</t>
  </si>
  <si>
    <t>Black w/ Black Finish 27"</t>
  </si>
  <si>
    <t>Black w/ Smoke Finish 27"</t>
  </si>
  <si>
    <t>Caribbean Tubing 27"</t>
  </si>
  <si>
    <t>Black w/ Brass Finissh 27"</t>
  </si>
  <si>
    <t>2015 Stethoscope Prices</t>
  </si>
  <si>
    <t>Littmann Classic III</t>
  </si>
  <si>
    <t>Littmann Cardiology IV</t>
  </si>
  <si>
    <t>Compatibility Report for 2016 Student Stethoscope prices .xls</t>
  </si>
  <si>
    <t>Run on 8/4/2016 11:26</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</si>
  <si>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</si>
  <si>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</si>
  <si>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</si>
  <si>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</si>
  <si>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</si>
  <si>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</si>
  <si>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Black Tubing</t>
  </si>
  <si>
    <t>Navy Blue Tubing</t>
  </si>
  <si>
    <t>Hunter Green Tubing</t>
  </si>
  <si>
    <t xml:space="preserve">Plum Tubing </t>
  </si>
  <si>
    <t>Burgundy Tubing</t>
  </si>
  <si>
    <t>Carribean Blue Tubing</t>
  </si>
  <si>
    <t xml:space="preserve">Raspberry Tubing </t>
  </si>
  <si>
    <t>Black 22" Tubing</t>
  </si>
  <si>
    <t>New This Year!!!</t>
  </si>
  <si>
    <t>Gray Tubing</t>
  </si>
  <si>
    <t>Lavendar Tubing</t>
  </si>
  <si>
    <t>Turquoise Tubing</t>
  </si>
  <si>
    <t>Raspberry Tubing</t>
  </si>
  <si>
    <t>Orange Tubing</t>
  </si>
  <si>
    <t>Ceil Blue Tubing</t>
  </si>
  <si>
    <t>Rose Pink Tubing</t>
  </si>
  <si>
    <t>Pearl Pink Tubing</t>
  </si>
  <si>
    <t>Lime Green Tubing</t>
  </si>
  <si>
    <t>Plum Tubing</t>
  </si>
  <si>
    <t>Lemon-Lime Tubing</t>
  </si>
  <si>
    <t>Emerald Tubing</t>
  </si>
  <si>
    <t>Sale prices are good Aug 24th -26th only</t>
  </si>
  <si>
    <t>Black Edition</t>
  </si>
  <si>
    <t>Raspberry W/ Rainbow finish</t>
  </si>
  <si>
    <t>Carribean W/ Rainbow finish</t>
  </si>
  <si>
    <t>Chocolate W/ Copper finish</t>
  </si>
  <si>
    <t>Black W/ Smoke finish</t>
  </si>
  <si>
    <t>Dk. Olive W/ Smoke finish</t>
  </si>
  <si>
    <t>Special Finish</t>
  </si>
  <si>
    <t>Standard Finish</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</si>
</sst>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70">
    <font>
      <sz val="10"/>
      <name val="Arial"/>
      <family val="0"/>
    </font>
    <font>
      <b/>
      <sz val="16"/>
      <name val="MS Sans Serif"/>
      <family val="2"/>
    </font>
    <font>
      <sz val="10"/>
      <name val="MS Sans Serif"/>
      <family val="2"/>
    </font>
    <font>
      <sz val="8"/>
      <name val="MS Sans Serif"/>
      <family val="2"/>
    </font>
    <font>
      <b/>
      <sz val="8"/>
      <name val="MS Sans Serif"/>
      <family val="2"/>
    </font>
    <font>
      <u val="single"/>
      <sz val="8"/>
      <name val="MS Sans Serif"/>
      <family val="2"/>
    </font>
    <font>
      <i/>
      <sz val="11"/>
      <name val="Arial"/>
      <family val="2"/>
    </font>
    <font>
      <i/>
      <sz val="10"/>
      <name val="Arial"/>
      <family val="2"/>
    </font>
    <font>
      <sz val="9"/>
      <color indexed="8"/>
      <name val="MS Sans Serif"/>
      <family val="2"/>
    </font>
    <font>
      <b/>
      <sz val="11"/>
      <color indexed="9"/>
      <name val="MS Sans Serif"/>
      <family val="2"/>
    </font>
    <font>
      <sz val="10"/>
      <color indexed="9"/>
      <name val="MS Sans Serif"/>
      <family val="2"/>
    </font>
    <font>
      <b/>
      <sz val="14"/>
      <name val="MS Sans Serif"/>
      <family val="2"/>
    </font>
    <font>
      <b/>
      <sz val="11"/>
      <name val="MS Sans Serif"/>
      <family val="2"/>
    </font>
    <font>
      <sz val="9"/>
      <name val="MS Sans Serif"/>
      <family val="2"/>
    </font>
    <font>
      <b/>
      <sz val="10"/>
      <name val="MS Sans Serif"/>
      <family val="2"/>
    </font>
    <font>
      <sz val="12"/>
      <color indexed="9"/>
      <name val="MS Sans Serif"/>
      <family val="2"/>
    </font>
    <font>
      <sz val="9"/>
      <color indexed="9"/>
      <name val="MS Sans Serif"/>
      <family val="2"/>
    </font>
    <font>
      <b/>
      <sz val="12"/>
      <color indexed="9"/>
      <name val="MS Sans Serif"/>
      <family val="2"/>
    </font>
    <font>
      <b/>
      <sz val="10"/>
      <color indexed="9"/>
      <name val="MS Sans Serif"/>
      <family val="2"/>
    </font>
    <font>
      <b/>
      <i/>
      <sz val="9"/>
      <name val="MS Sans Serif"/>
      <family val="2"/>
    </font>
    <font>
      <b/>
      <sz val="9"/>
      <name val="MS Sans Serif"/>
      <family val="2"/>
    </font>
    <font>
      <sz val="8"/>
      <name val="Arial"/>
      <family val="0"/>
    </font>
    <font>
      <b/>
      <sz val="10"/>
      <name val="Arial"/>
      <family val="2"/>
    </font>
    <font>
      <b/>
      <u val="single"/>
      <sz val="8"/>
      <name val="MS Sans Serif"/>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MS Sans Serif"/>
      <family val="2"/>
    </font>
    <font>
      <b/>
      <sz val="8"/>
      <color indexed="10"/>
      <name val="MS Sans Serif"/>
      <family val="2"/>
    </font>
    <font>
      <sz val="10"/>
      <color indexed="62"/>
      <name val="Arial"/>
      <family val="2"/>
    </font>
    <font>
      <sz val="8"/>
      <color indexed="36"/>
      <name val="MS Sans Serif"/>
      <family val="2"/>
    </font>
    <font>
      <sz val="10"/>
      <color indexed="36"/>
      <name val="MS Sans Serif"/>
      <family val="2"/>
    </font>
    <font>
      <b/>
      <sz val="8"/>
      <color indexed="36"/>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MS Sans Serif"/>
      <family val="2"/>
    </font>
    <font>
      <b/>
      <sz val="8"/>
      <color rgb="FFFF0000"/>
      <name val="MS Sans Serif"/>
      <family val="2"/>
    </font>
    <font>
      <sz val="10"/>
      <color theme="4"/>
      <name val="Arial"/>
      <family val="2"/>
    </font>
    <font>
      <sz val="8"/>
      <color theme="7"/>
      <name val="MS Sans Serif"/>
      <family val="2"/>
    </font>
    <font>
      <sz val="10"/>
      <color theme="7"/>
      <name val="MS Sans Serif"/>
      <family val="2"/>
    </font>
    <font>
      <b/>
      <sz val="8"/>
      <color theme="7"/>
      <name val="MS Sans Serif"/>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color indexed="63"/>
      </top>
      <bottom style="thin"/>
    </border>
    <border>
      <left>
        <color indexed="63"/>
      </left>
      <right style="medium"/>
      <top style="medium"/>
      <bottom style="thin"/>
    </border>
    <border>
      <left>
        <color indexed="63"/>
      </left>
      <right style="thin"/>
      <top style="thin"/>
      <bottom style="thin"/>
    </border>
    <border>
      <left style="thin"/>
      <right style="thin"/>
      <top style="thin"/>
      <bottom style="thin"/>
    </border>
    <border>
      <left style="thin"/>
      <right style="medium"/>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medium"/>
      <top>
        <color indexed="63"/>
      </top>
      <bottom style="medium"/>
    </border>
    <border>
      <left>
        <color indexed="63"/>
      </left>
      <right style="medium"/>
      <top style="medium"/>
      <bottom>
        <color indexed="63"/>
      </bottom>
    </border>
    <border>
      <left>
        <color indexed="63"/>
      </left>
      <right>
        <color indexed="63"/>
      </right>
      <top>
        <color indexed="63"/>
      </top>
      <bottom style="thick"/>
    </border>
    <border>
      <left>
        <color indexed="63"/>
      </left>
      <right style="medium"/>
      <top>
        <color indexed="63"/>
      </top>
      <bottom style="double"/>
    </border>
    <border>
      <left style="medium"/>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ck"/>
      <right style="thin"/>
      <top style="thick"/>
      <bottom style="thick"/>
    </border>
    <border>
      <left>
        <color indexed="63"/>
      </left>
      <right style="thin"/>
      <top style="thick"/>
      <bottom>
        <color indexed="63"/>
      </bottom>
    </border>
    <border>
      <left style="thin"/>
      <right>
        <color indexed="63"/>
      </right>
      <top>
        <color indexed="63"/>
      </top>
      <bottom style="thin"/>
    </border>
    <border>
      <left style="thin"/>
      <right style="medium"/>
      <top>
        <color indexed="63"/>
      </top>
      <bottom>
        <color indexed="63"/>
      </bottom>
    </border>
    <border>
      <left style="medium"/>
      <right style="medium"/>
      <top style="medium"/>
      <bottom style="mediu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medium"/>
      <bottom style="medium"/>
    </border>
    <border>
      <left style="medium"/>
      <right style="thin"/>
      <top style="thin"/>
      <bottom style="thin"/>
    </border>
    <border>
      <left>
        <color indexed="63"/>
      </left>
      <right>
        <color indexed="63"/>
      </right>
      <top style="medium"/>
      <bottom style="thin"/>
    </border>
    <border>
      <left>
        <color indexed="63"/>
      </left>
      <right style="thin"/>
      <top style="medium"/>
      <bottom style="thin"/>
    </border>
    <border>
      <left style="thin"/>
      <right style="medium"/>
      <top style="medium"/>
      <bottom style="thin"/>
    </border>
    <border>
      <left style="medium"/>
      <right style="medium"/>
      <top style="medium"/>
      <bottom style="thin"/>
    </border>
    <border>
      <left>
        <color indexed="63"/>
      </left>
      <right style="thin"/>
      <top>
        <color indexed="63"/>
      </top>
      <bottom style="medium"/>
    </border>
    <border>
      <left>
        <color indexed="63"/>
      </left>
      <right style="thin"/>
      <top style="medium"/>
      <bottom style="medium"/>
    </border>
    <border>
      <left style="thin"/>
      <right style="thin"/>
      <top>
        <color indexed="63"/>
      </top>
      <bottom style="medium"/>
    </border>
    <border>
      <left style="thin"/>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color indexed="63"/>
      </top>
      <bottom style="thin"/>
    </border>
    <border>
      <left style="medium"/>
      <right>
        <color indexed="63"/>
      </right>
      <top style="thin"/>
      <bottom style="thin"/>
    </border>
    <border>
      <left style="medium"/>
      <right style="medium"/>
      <top style="thin"/>
      <bottom style="thin"/>
    </border>
    <border>
      <left style="medium"/>
      <right>
        <color indexed="63"/>
      </right>
      <top style="thin"/>
      <bottom style="medium"/>
    </border>
    <border>
      <left style="medium"/>
      <right>
        <color indexed="63"/>
      </right>
      <top style="medium"/>
      <bottom style="medium"/>
    </border>
    <border>
      <left style="medium"/>
      <right>
        <color indexed="63"/>
      </right>
      <top style="medium"/>
      <bottom style="thin"/>
    </border>
    <border>
      <left style="thin"/>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300">
    <xf numFmtId="0" fontId="0" fillId="0" borderId="0" xfId="0" applyAlignment="1">
      <alignment/>
    </xf>
    <xf numFmtId="0" fontId="2" fillId="0" borderId="10" xfId="0" applyFont="1" applyBorder="1" applyAlignment="1">
      <alignment/>
    </xf>
    <xf numFmtId="0" fontId="2" fillId="0" borderId="0" xfId="0" applyFont="1" applyAlignment="1">
      <alignment/>
    </xf>
    <xf numFmtId="0" fontId="2" fillId="0" borderId="11" xfId="0" applyFont="1" applyBorder="1" applyAlignment="1">
      <alignment/>
    </xf>
    <xf numFmtId="0" fontId="2" fillId="0" borderId="12" xfId="0" applyFont="1" applyBorder="1" applyAlignment="1">
      <alignment/>
    </xf>
    <xf numFmtId="0" fontId="3" fillId="0" borderId="0" xfId="0" applyFont="1" applyBorder="1" applyAlignment="1">
      <alignment/>
    </xf>
    <xf numFmtId="0" fontId="3" fillId="0" borderId="13" xfId="0" applyFont="1" applyBorder="1" applyAlignment="1">
      <alignment/>
    </xf>
    <xf numFmtId="0" fontId="3" fillId="0" borderId="14" xfId="0" applyFont="1" applyBorder="1" applyAlignment="1">
      <alignment/>
    </xf>
    <xf numFmtId="8" fontId="3" fillId="0" borderId="14" xfId="0" applyNumberFormat="1" applyFont="1" applyBorder="1" applyAlignment="1">
      <alignment/>
    </xf>
    <xf numFmtId="43" fontId="3" fillId="0" borderId="15" xfId="42" applyFont="1" applyBorder="1" applyAlignment="1">
      <alignment/>
    </xf>
    <xf numFmtId="0" fontId="3" fillId="0" borderId="16" xfId="0" applyFont="1" applyBorder="1" applyAlignment="1">
      <alignment/>
    </xf>
    <xf numFmtId="0" fontId="3" fillId="0" borderId="16" xfId="0" applyFont="1" applyBorder="1" applyAlignment="1">
      <alignment horizontal="left"/>
    </xf>
    <xf numFmtId="0" fontId="3" fillId="0" borderId="14" xfId="0" applyFont="1" applyBorder="1" applyAlignment="1">
      <alignment/>
    </xf>
    <xf numFmtId="0" fontId="3" fillId="0" borderId="17" xfId="0" applyFont="1" applyBorder="1" applyAlignment="1">
      <alignment/>
    </xf>
    <xf numFmtId="0" fontId="3" fillId="0" borderId="18" xfId="0" applyFont="1" applyBorder="1" applyAlignment="1">
      <alignment/>
    </xf>
    <xf numFmtId="0" fontId="3" fillId="0" borderId="19" xfId="0" applyFont="1" applyBorder="1" applyAlignment="1">
      <alignment/>
    </xf>
    <xf numFmtId="43" fontId="3" fillId="0" borderId="20" xfId="42"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23" xfId="0" applyFont="1" applyBorder="1" applyAlignment="1">
      <alignment/>
    </xf>
    <xf numFmtId="0" fontId="3" fillId="0" borderId="24" xfId="0" applyFont="1" applyBorder="1" applyAlignment="1">
      <alignment/>
    </xf>
    <xf numFmtId="8" fontId="3" fillId="0" borderId="24" xfId="0" applyNumberFormat="1" applyFont="1" applyBorder="1" applyAlignment="1">
      <alignment/>
    </xf>
    <xf numFmtId="43" fontId="3" fillId="0" borderId="25" xfId="42" applyFont="1" applyBorder="1" applyAlignment="1">
      <alignment/>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8" fontId="3" fillId="0" borderId="28" xfId="0" applyNumberFormat="1" applyFont="1" applyBorder="1" applyAlignment="1">
      <alignment/>
    </xf>
    <xf numFmtId="43" fontId="3" fillId="0" borderId="29" xfId="42" applyFont="1" applyBorder="1" applyAlignment="1">
      <alignment/>
    </xf>
    <xf numFmtId="8" fontId="3" fillId="0" borderId="19" xfId="0" applyNumberFormat="1" applyFont="1" applyBorder="1" applyAlignment="1">
      <alignment/>
    </xf>
    <xf numFmtId="0" fontId="3" fillId="0" borderId="14" xfId="0" applyFont="1" applyBorder="1" applyAlignment="1">
      <alignment horizontal="right"/>
    </xf>
    <xf numFmtId="0" fontId="3" fillId="0" borderId="30" xfId="0" applyFont="1" applyBorder="1" applyAlignment="1">
      <alignment horizontal="left" vertical="top"/>
    </xf>
    <xf numFmtId="43" fontId="3" fillId="0" borderId="31" xfId="42" applyFont="1" applyBorder="1" applyAlignment="1">
      <alignment/>
    </xf>
    <xf numFmtId="0" fontId="3" fillId="0" borderId="32" xfId="0" applyFont="1" applyBorder="1" applyAlignment="1">
      <alignment/>
    </xf>
    <xf numFmtId="0" fontId="3" fillId="0" borderId="30" xfId="0" applyFont="1" applyBorder="1" applyAlignment="1">
      <alignment/>
    </xf>
    <xf numFmtId="0" fontId="3" fillId="0" borderId="19" xfId="0" applyFont="1" applyBorder="1" applyAlignment="1">
      <alignment horizontal="right"/>
    </xf>
    <xf numFmtId="8" fontId="3" fillId="0" borderId="33" xfId="0" applyNumberFormat="1" applyFont="1" applyBorder="1" applyAlignment="1">
      <alignment/>
    </xf>
    <xf numFmtId="43" fontId="3" fillId="0" borderId="15" xfId="42" applyFont="1" applyBorder="1" applyAlignment="1">
      <alignment horizontal="center" vertical="center"/>
    </xf>
    <xf numFmtId="0" fontId="3" fillId="0" borderId="24" xfId="0" applyFont="1" applyBorder="1" applyAlignment="1">
      <alignment horizontal="right"/>
    </xf>
    <xf numFmtId="43" fontId="3" fillId="0" borderId="34" xfId="42" applyFont="1" applyBorder="1" applyAlignment="1">
      <alignment/>
    </xf>
    <xf numFmtId="0" fontId="3" fillId="0" borderId="30" xfId="0" applyFont="1" applyBorder="1" applyAlignment="1">
      <alignment horizontal="center" vertical="center"/>
    </xf>
    <xf numFmtId="0" fontId="3" fillId="0" borderId="0" xfId="0" applyFont="1" applyAlignment="1">
      <alignment/>
    </xf>
    <xf numFmtId="7" fontId="3" fillId="0" borderId="0" xfId="0" applyNumberFormat="1" applyFont="1" applyBorder="1" applyAlignment="1">
      <alignment horizontal="center" vertical="center"/>
    </xf>
    <xf numFmtId="0" fontId="3" fillId="0" borderId="0" xfId="0" applyFont="1" applyAlignment="1">
      <alignment horizontal="center"/>
    </xf>
    <xf numFmtId="0" fontId="3" fillId="0" borderId="35" xfId="0" applyFont="1" applyBorder="1" applyAlignment="1">
      <alignment horizontal="center" vertical="center"/>
    </xf>
    <xf numFmtId="0" fontId="3" fillId="0" borderId="36" xfId="0" applyFont="1" applyBorder="1" applyAlignment="1">
      <alignment horizontal="left" vertical="top" wrapText="1"/>
    </xf>
    <xf numFmtId="7" fontId="3" fillId="0" borderId="0" xfId="0" applyNumberFormat="1" applyFont="1" applyBorder="1" applyAlignment="1">
      <alignment horizontal="center" vertical="top"/>
    </xf>
    <xf numFmtId="43" fontId="3" fillId="0" borderId="31" xfId="0" applyNumberFormat="1" applyFont="1" applyBorder="1" applyAlignment="1">
      <alignment horizontal="center" vertical="center"/>
    </xf>
    <xf numFmtId="164" fontId="3" fillId="0" borderId="0" xfId="0" applyNumberFormat="1" applyFont="1" applyBorder="1" applyAlignment="1">
      <alignment horizontal="center" vertical="center" wrapText="1"/>
    </xf>
    <xf numFmtId="43" fontId="3" fillId="0" borderId="37" xfId="42" applyFont="1" applyBorder="1" applyAlignment="1">
      <alignment horizontal="left" vertical="top"/>
    </xf>
    <xf numFmtId="0" fontId="3" fillId="0" borderId="0" xfId="0" applyFont="1" applyBorder="1" applyAlignment="1">
      <alignment horizontal="left" vertical="top" wrapText="1"/>
    </xf>
    <xf numFmtId="0" fontId="4" fillId="0" borderId="0" xfId="0" applyFont="1" applyFill="1" applyBorder="1" applyAlignment="1">
      <alignment horizontal="center" wrapText="1"/>
    </xf>
    <xf numFmtId="43" fontId="4" fillId="0" borderId="31" xfId="0" applyNumberFormat="1" applyFont="1" applyBorder="1" applyAlignment="1">
      <alignment horizontal="center"/>
    </xf>
    <xf numFmtId="0" fontId="3" fillId="0" borderId="0" xfId="0" applyFont="1" applyFill="1" applyBorder="1" applyAlignment="1">
      <alignment horizontal="center" vertical="top"/>
    </xf>
    <xf numFmtId="0" fontId="3" fillId="0" borderId="31" xfId="0" applyFont="1" applyBorder="1" applyAlignment="1">
      <alignment horizontal="left" vertical="top"/>
    </xf>
    <xf numFmtId="0" fontId="3" fillId="0" borderId="0" xfId="0" applyFont="1" applyBorder="1" applyAlignment="1">
      <alignment horizontal="left" vertical="top"/>
    </xf>
    <xf numFmtId="164" fontId="3" fillId="0" borderId="0" xfId="0" applyNumberFormat="1" applyFont="1" applyBorder="1" applyAlignment="1">
      <alignment horizontal="center" vertical="top" wrapText="1"/>
    </xf>
    <xf numFmtId="0" fontId="3" fillId="0" borderId="38" xfId="0" applyFont="1" applyBorder="1" applyAlignment="1">
      <alignment horizontal="left" vertical="top"/>
    </xf>
    <xf numFmtId="0" fontId="3" fillId="0" borderId="10" xfId="0" applyFont="1" applyBorder="1" applyAlignment="1">
      <alignment horizontal="left" vertical="top"/>
    </xf>
    <xf numFmtId="0" fontId="3" fillId="0" borderId="10" xfId="0" applyFont="1" applyBorder="1" applyAlignment="1">
      <alignment/>
    </xf>
    <xf numFmtId="164" fontId="3" fillId="0" borderId="10" xfId="0" applyNumberFormat="1" applyFont="1" applyBorder="1" applyAlignment="1">
      <alignment horizontal="center" vertical="top" wrapText="1"/>
    </xf>
    <xf numFmtId="0" fontId="3" fillId="0" borderId="34" xfId="0" applyFont="1" applyBorder="1" applyAlignment="1">
      <alignment horizontal="left" vertical="top"/>
    </xf>
    <xf numFmtId="0" fontId="6" fillId="0" borderId="0" xfId="0" applyFont="1" applyAlignment="1">
      <alignment/>
    </xf>
    <xf numFmtId="0" fontId="7" fillId="0" borderId="0" xfId="0" applyFont="1" applyAlignment="1">
      <alignment/>
    </xf>
    <xf numFmtId="0" fontId="0" fillId="0" borderId="0" xfId="0" applyAlignment="1">
      <alignment horizontal="center"/>
    </xf>
    <xf numFmtId="0" fontId="2" fillId="0" borderId="39" xfId="0" applyFont="1" applyBorder="1" applyAlignment="1">
      <alignment/>
    </xf>
    <xf numFmtId="0" fontId="2" fillId="0" borderId="40" xfId="0" applyFont="1" applyBorder="1" applyAlignment="1">
      <alignment horizontal="center"/>
    </xf>
    <xf numFmtId="0" fontId="2" fillId="0" borderId="41" xfId="0" applyFont="1" applyBorder="1" applyAlignment="1">
      <alignment horizontal="center"/>
    </xf>
    <xf numFmtId="0" fontId="2" fillId="0" borderId="40" xfId="0" applyFont="1" applyBorder="1" applyAlignment="1">
      <alignment horizontal="center" wrapText="1"/>
    </xf>
    <xf numFmtId="0" fontId="8" fillId="0" borderId="40" xfId="0" applyFont="1" applyFill="1" applyBorder="1" applyAlignment="1">
      <alignment horizontal="center" wrapText="1"/>
    </xf>
    <xf numFmtId="0" fontId="9" fillId="33" borderId="28" xfId="0" applyFont="1" applyFill="1" applyBorder="1" applyAlignment="1">
      <alignment/>
    </xf>
    <xf numFmtId="0" fontId="2" fillId="33" borderId="28" xfId="0" applyFont="1" applyFill="1" applyBorder="1" applyAlignment="1">
      <alignment/>
    </xf>
    <xf numFmtId="0" fontId="10" fillId="33" borderId="28" xfId="0" applyFont="1" applyFill="1" applyBorder="1" applyAlignment="1">
      <alignment/>
    </xf>
    <xf numFmtId="0" fontId="10" fillId="33" borderId="28" xfId="0" applyFont="1" applyFill="1" applyBorder="1" applyAlignment="1">
      <alignment horizontal="center"/>
    </xf>
    <xf numFmtId="0" fontId="11" fillId="0" borderId="14" xfId="0" applyFont="1" applyBorder="1" applyAlignment="1">
      <alignment horizontal="center" vertical="center"/>
    </xf>
    <xf numFmtId="0" fontId="12" fillId="0" borderId="14" xfId="0" applyFont="1" applyBorder="1" applyAlignment="1">
      <alignment horizontal="center" vertical="center" wrapText="1"/>
    </xf>
    <xf numFmtId="0" fontId="13" fillId="0" borderId="14" xfId="0" applyFont="1" applyBorder="1" applyAlignment="1">
      <alignment horizontal="left" vertical="center"/>
    </xf>
    <xf numFmtId="0" fontId="13" fillId="0" borderId="14" xfId="0" applyFont="1" applyBorder="1" applyAlignment="1">
      <alignment horizontal="center" vertical="top"/>
    </xf>
    <xf numFmtId="164" fontId="2" fillId="0" borderId="14" xfId="0" applyNumberFormat="1" applyFont="1" applyBorder="1" applyAlignment="1">
      <alignment horizontal="center" vertical="center"/>
    </xf>
    <xf numFmtId="164" fontId="14" fillId="0" borderId="14" xfId="0" applyNumberFormat="1" applyFont="1" applyBorder="1" applyAlignment="1">
      <alignment horizontal="center" vertical="center"/>
    </xf>
    <xf numFmtId="0" fontId="14" fillId="0" borderId="14" xfId="0" applyFont="1" applyBorder="1" applyAlignment="1">
      <alignment horizontal="center" vertical="center"/>
    </xf>
    <xf numFmtId="0" fontId="13" fillId="0" borderId="13" xfId="0" applyFont="1" applyBorder="1" applyAlignment="1">
      <alignment horizontal="center" vertical="top"/>
    </xf>
    <xf numFmtId="7" fontId="2" fillId="0" borderId="13" xfId="0" applyNumberFormat="1" applyFont="1" applyBorder="1" applyAlignment="1">
      <alignment horizontal="center" vertical="center" wrapText="1"/>
    </xf>
    <xf numFmtId="0" fontId="11" fillId="0" borderId="28" xfId="0" applyFont="1" applyBorder="1" applyAlignment="1">
      <alignment horizontal="center" vertical="center"/>
    </xf>
    <xf numFmtId="0" fontId="12" fillId="0" borderId="28" xfId="0" applyFont="1" applyBorder="1" applyAlignment="1">
      <alignment horizontal="center" vertical="center" wrapText="1"/>
    </xf>
    <xf numFmtId="0" fontId="13" fillId="0" borderId="28" xfId="0" applyFont="1" applyBorder="1" applyAlignment="1">
      <alignment horizontal="left" vertical="center"/>
    </xf>
    <xf numFmtId="0" fontId="13" fillId="0" borderId="27" xfId="0" applyFont="1" applyBorder="1" applyAlignment="1">
      <alignment horizontal="center" vertical="top"/>
    </xf>
    <xf numFmtId="7" fontId="2" fillId="0" borderId="27" xfId="0" applyNumberFormat="1" applyFont="1" applyBorder="1" applyAlignment="1">
      <alignment horizontal="center" vertical="center" wrapText="1"/>
    </xf>
    <xf numFmtId="164" fontId="2" fillId="0" borderId="28" xfId="0" applyNumberFormat="1" applyFont="1" applyBorder="1" applyAlignment="1">
      <alignment horizontal="center" vertical="center"/>
    </xf>
    <xf numFmtId="164" fontId="14" fillId="0" borderId="28" xfId="0" applyNumberFormat="1" applyFont="1" applyBorder="1" applyAlignment="1">
      <alignment horizontal="center" vertical="center"/>
    </xf>
    <xf numFmtId="0" fontId="14" fillId="0" borderId="28" xfId="0" applyFont="1" applyBorder="1" applyAlignment="1">
      <alignment horizontal="center" vertical="center"/>
    </xf>
    <xf numFmtId="0" fontId="13" fillId="0" borderId="0" xfId="0" applyFont="1" applyAlignment="1">
      <alignment horizontal="left" vertical="center"/>
    </xf>
    <xf numFmtId="8" fontId="2" fillId="0" borderId="0" xfId="0" applyNumberFormat="1" applyFont="1" applyAlignment="1">
      <alignment horizontal="center" vertical="center"/>
    </xf>
    <xf numFmtId="0" fontId="2" fillId="0" borderId="13" xfId="0" applyFont="1" applyBorder="1" applyAlignment="1">
      <alignment vertical="top"/>
    </xf>
    <xf numFmtId="0" fontId="2" fillId="0" borderId="13" xfId="0" applyFont="1" applyBorder="1" applyAlignment="1">
      <alignment/>
    </xf>
    <xf numFmtId="0" fontId="13" fillId="0" borderId="14" xfId="0" applyFont="1" applyBorder="1" applyAlignment="1">
      <alignment horizontal="left" vertical="center" wrapText="1"/>
    </xf>
    <xf numFmtId="0" fontId="2" fillId="0" borderId="14" xfId="0" applyFont="1" applyBorder="1" applyAlignment="1">
      <alignment vertical="top"/>
    </xf>
    <xf numFmtId="7" fontId="2" fillId="0" borderId="14" xfId="0" applyNumberFormat="1" applyFont="1" applyBorder="1" applyAlignment="1">
      <alignment horizontal="center" vertical="center" wrapText="1"/>
    </xf>
    <xf numFmtId="164" fontId="14" fillId="0" borderId="13" xfId="0" applyNumberFormat="1" applyFont="1" applyBorder="1" applyAlignment="1">
      <alignment horizontal="center" vertical="center"/>
    </xf>
    <xf numFmtId="0" fontId="14" fillId="0" borderId="13" xfId="0" applyFont="1" applyBorder="1" applyAlignment="1">
      <alignment horizontal="center" vertical="center"/>
    </xf>
    <xf numFmtId="0" fontId="2" fillId="0" borderId="28" xfId="0" applyFont="1" applyBorder="1" applyAlignment="1">
      <alignment vertical="top"/>
    </xf>
    <xf numFmtId="0" fontId="2" fillId="0" borderId="42" xfId="0" applyFont="1" applyBorder="1" applyAlignment="1">
      <alignment vertical="top"/>
    </xf>
    <xf numFmtId="7" fontId="2" fillId="0" borderId="42" xfId="0" applyNumberFormat="1" applyFont="1" applyFill="1" applyBorder="1" applyAlignment="1">
      <alignment horizontal="center" vertical="center" wrapText="1"/>
    </xf>
    <xf numFmtId="0" fontId="9" fillId="33" borderId="14" xfId="0" applyFont="1" applyFill="1" applyBorder="1" applyAlignment="1">
      <alignment horizontal="left" vertical="center"/>
    </xf>
    <xf numFmtId="0" fontId="15" fillId="33" borderId="14" xfId="0" applyFont="1" applyFill="1" applyBorder="1" applyAlignment="1">
      <alignment horizontal="left" wrapText="1"/>
    </xf>
    <xf numFmtId="0" fontId="16" fillId="33" borderId="14" xfId="0" applyFont="1" applyFill="1" applyBorder="1" applyAlignment="1">
      <alignment horizontal="left" vertical="top"/>
    </xf>
    <xf numFmtId="0" fontId="15" fillId="33" borderId="14" xfId="0" applyFont="1" applyFill="1" applyBorder="1" applyAlignment="1">
      <alignment horizontal="left" vertical="top"/>
    </xf>
    <xf numFmtId="164" fontId="17" fillId="33" borderId="14" xfId="0" applyNumberFormat="1" applyFont="1" applyFill="1" applyBorder="1" applyAlignment="1">
      <alignment horizontal="center" vertical="center"/>
    </xf>
    <xf numFmtId="0" fontId="15" fillId="33" borderId="14" xfId="0" applyFont="1" applyFill="1" applyBorder="1" applyAlignment="1">
      <alignment horizontal="left" vertical="center"/>
    </xf>
    <xf numFmtId="0" fontId="15" fillId="33" borderId="14" xfId="0" applyFont="1" applyFill="1" applyBorder="1" applyAlignment="1">
      <alignment horizontal="left"/>
    </xf>
    <xf numFmtId="0" fontId="13" fillId="0" borderId="14" xfId="0" applyFont="1" applyBorder="1" applyAlignment="1">
      <alignment vertical="center" wrapText="1"/>
    </xf>
    <xf numFmtId="0" fontId="2" fillId="0" borderId="13" xfId="0" applyFont="1" applyBorder="1" applyAlignment="1">
      <alignment vertical="center"/>
    </xf>
    <xf numFmtId="0" fontId="2" fillId="0" borderId="14" xfId="0" applyFont="1" applyBorder="1" applyAlignment="1">
      <alignment vertical="center"/>
    </xf>
    <xf numFmtId="0" fontId="2" fillId="0" borderId="14" xfId="0" applyFont="1" applyBorder="1" applyAlignment="1">
      <alignment/>
    </xf>
    <xf numFmtId="0" fontId="12" fillId="0" borderId="14" xfId="0" applyFont="1" applyBorder="1" applyAlignment="1">
      <alignment horizontal="center" vertical="center"/>
    </xf>
    <xf numFmtId="0" fontId="2" fillId="0" borderId="13" xfId="0" applyFont="1" applyBorder="1" applyAlignment="1">
      <alignment horizontal="center"/>
    </xf>
    <xf numFmtId="0" fontId="2" fillId="0" borderId="14" xfId="0" applyFont="1" applyBorder="1" applyAlignment="1">
      <alignment horizontal="center"/>
    </xf>
    <xf numFmtId="0" fontId="17" fillId="33" borderId="14" xfId="0" applyFont="1" applyFill="1" applyBorder="1" applyAlignment="1">
      <alignment/>
    </xf>
    <xf numFmtId="0" fontId="10" fillId="33" borderId="14" xfId="0" applyFont="1" applyFill="1" applyBorder="1" applyAlignment="1">
      <alignment horizontal="center" vertical="center"/>
    </xf>
    <xf numFmtId="0" fontId="16" fillId="33" borderId="14" xfId="0" applyFont="1" applyFill="1" applyBorder="1" applyAlignment="1">
      <alignment vertical="top"/>
    </xf>
    <xf numFmtId="0" fontId="10" fillId="33" borderId="14" xfId="0" applyFont="1" applyFill="1" applyBorder="1" applyAlignment="1">
      <alignment vertical="top"/>
    </xf>
    <xf numFmtId="164" fontId="18" fillId="33" borderId="14" xfId="0" applyNumberFormat="1" applyFont="1" applyFill="1" applyBorder="1" applyAlignment="1">
      <alignment horizontal="center" vertical="center"/>
    </xf>
    <xf numFmtId="0" fontId="18" fillId="33" borderId="14" xfId="0" applyFont="1" applyFill="1" applyBorder="1" applyAlignment="1">
      <alignment horizontal="center" vertical="center"/>
    </xf>
    <xf numFmtId="0" fontId="10" fillId="33" borderId="14" xfId="0" applyFont="1" applyFill="1" applyBorder="1" applyAlignment="1">
      <alignment/>
    </xf>
    <xf numFmtId="0" fontId="17" fillId="33" borderId="14" xfId="0" applyFont="1" applyFill="1" applyBorder="1" applyAlignment="1">
      <alignment horizontal="left"/>
    </xf>
    <xf numFmtId="0" fontId="14" fillId="33" borderId="14" xfId="0" applyFont="1" applyFill="1" applyBorder="1" applyAlignment="1">
      <alignment horizontal="center" vertical="center"/>
    </xf>
    <xf numFmtId="0" fontId="13" fillId="33" borderId="14" xfId="0" applyFont="1" applyFill="1" applyBorder="1" applyAlignment="1">
      <alignment horizontal="center" vertical="top"/>
    </xf>
    <xf numFmtId="0" fontId="2" fillId="33" borderId="14" xfId="0" applyFont="1" applyFill="1" applyBorder="1" applyAlignment="1">
      <alignment vertical="top"/>
    </xf>
    <xf numFmtId="164" fontId="14" fillId="33" borderId="14" xfId="0" applyNumberFormat="1" applyFont="1" applyFill="1" applyBorder="1" applyAlignment="1">
      <alignment horizontal="center" vertical="center"/>
    </xf>
    <xf numFmtId="0" fontId="2" fillId="33" borderId="14" xfId="0" applyFont="1" applyFill="1" applyBorder="1" applyAlignment="1">
      <alignment/>
    </xf>
    <xf numFmtId="0" fontId="2" fillId="0" borderId="33" xfId="0" applyFont="1" applyBorder="1" applyAlignment="1">
      <alignment/>
    </xf>
    <xf numFmtId="0" fontId="12" fillId="0" borderId="13" xfId="0" applyFont="1" applyBorder="1" applyAlignment="1">
      <alignment horizontal="center" vertical="center"/>
    </xf>
    <xf numFmtId="0" fontId="3" fillId="0" borderId="43" xfId="0" applyFont="1" applyBorder="1" applyAlignment="1">
      <alignment horizontal="left" vertical="top"/>
    </xf>
    <xf numFmtId="8" fontId="3" fillId="0" borderId="0" xfId="0" applyNumberFormat="1" applyFont="1" applyBorder="1" applyAlignment="1">
      <alignment/>
    </xf>
    <xf numFmtId="0" fontId="3" fillId="0" borderId="42" xfId="0" applyFont="1" applyBorder="1" applyAlignment="1">
      <alignment/>
    </xf>
    <xf numFmtId="0" fontId="3" fillId="0" borderId="44" xfId="0" applyFont="1" applyBorder="1" applyAlignment="1">
      <alignment/>
    </xf>
    <xf numFmtId="0" fontId="0" fillId="0" borderId="42" xfId="0" applyBorder="1" applyAlignment="1">
      <alignment/>
    </xf>
    <xf numFmtId="0" fontId="0" fillId="0" borderId="44" xfId="0" applyBorder="1" applyAlignment="1">
      <alignment/>
    </xf>
    <xf numFmtId="0" fontId="3" fillId="0" borderId="0" xfId="0" applyFont="1" applyBorder="1" applyAlignment="1">
      <alignment horizontal="center" vertical="center"/>
    </xf>
    <xf numFmtId="0" fontId="3" fillId="0" borderId="45" xfId="0" applyFont="1" applyBorder="1" applyAlignment="1">
      <alignment horizontal="center" vertical="center"/>
    </xf>
    <xf numFmtId="0" fontId="0" fillId="0" borderId="46" xfId="0" applyBorder="1" applyAlignment="1">
      <alignment/>
    </xf>
    <xf numFmtId="0" fontId="3" fillId="0" borderId="44" xfId="0" applyFont="1" applyBorder="1" applyAlignment="1">
      <alignment horizontal="center" vertical="center"/>
    </xf>
    <xf numFmtId="0" fontId="3" fillId="0" borderId="27" xfId="0" applyFont="1" applyBorder="1" applyAlignment="1">
      <alignment horizontal="center" vertical="center"/>
    </xf>
    <xf numFmtId="7" fontId="3" fillId="0" borderId="0" xfId="0" applyNumberFormat="1" applyFont="1" applyBorder="1" applyAlignment="1" quotePrefix="1">
      <alignment horizontal="center" vertical="center"/>
    </xf>
    <xf numFmtId="0" fontId="3" fillId="0" borderId="42" xfId="0" applyFont="1" applyBorder="1" applyAlignment="1">
      <alignment horizontal="center" vertical="center"/>
    </xf>
    <xf numFmtId="7" fontId="3" fillId="0" borderId="42" xfId="0" applyNumberFormat="1" applyFont="1" applyFill="1" applyBorder="1" applyAlignment="1">
      <alignment horizontal="center" vertical="top"/>
    </xf>
    <xf numFmtId="0" fontId="0" fillId="0" borderId="47" xfId="0" applyBorder="1" applyAlignment="1">
      <alignment/>
    </xf>
    <xf numFmtId="0" fontId="3" fillId="0" borderId="26" xfId="0" applyFont="1" applyBorder="1" applyAlignment="1">
      <alignment horizontal="left" vertical="top"/>
    </xf>
    <xf numFmtId="0" fontId="0" fillId="0" borderId="26" xfId="0" applyBorder="1" applyAlignment="1">
      <alignment/>
    </xf>
    <xf numFmtId="7" fontId="3" fillId="0" borderId="26" xfId="0" applyNumberFormat="1" applyFont="1" applyBorder="1" applyAlignment="1">
      <alignment horizontal="center" vertical="top"/>
    </xf>
    <xf numFmtId="164" fontId="3" fillId="0" borderId="26" xfId="0" applyNumberFormat="1" applyFont="1" applyBorder="1" applyAlignment="1">
      <alignment horizontal="center" vertical="top" wrapText="1"/>
    </xf>
    <xf numFmtId="0" fontId="3" fillId="0" borderId="27" xfId="0" applyFont="1" applyBorder="1" applyAlignment="1">
      <alignment horizontal="left" vertical="top"/>
    </xf>
    <xf numFmtId="0" fontId="2" fillId="0" borderId="0" xfId="0" applyFont="1" applyAlignment="1">
      <alignment horizontal="center"/>
    </xf>
    <xf numFmtId="8" fontId="2" fillId="0" borderId="0" xfId="0" applyNumberFormat="1" applyFont="1" applyAlignment="1">
      <alignment/>
    </xf>
    <xf numFmtId="0" fontId="2" fillId="0" borderId="26" xfId="0" applyFont="1" applyBorder="1" applyAlignment="1">
      <alignment/>
    </xf>
    <xf numFmtId="0" fontId="14" fillId="0" borderId="0" xfId="0" applyFont="1" applyBorder="1" applyAlignment="1">
      <alignment/>
    </xf>
    <xf numFmtId="7" fontId="14" fillId="0" borderId="0" xfId="0" applyNumberFormat="1" applyFont="1" applyBorder="1" applyAlignment="1">
      <alignment horizontal="center" vertical="top"/>
    </xf>
    <xf numFmtId="8" fontId="3" fillId="0" borderId="32" xfId="0" applyNumberFormat="1" applyFont="1" applyBorder="1" applyAlignment="1">
      <alignment/>
    </xf>
    <xf numFmtId="8" fontId="4" fillId="0" borderId="24" xfId="0" applyNumberFormat="1" applyFont="1" applyBorder="1" applyAlignment="1">
      <alignment/>
    </xf>
    <xf numFmtId="43" fontId="3" fillId="0" borderId="48" xfId="42" applyFont="1" applyBorder="1" applyAlignment="1">
      <alignment/>
    </xf>
    <xf numFmtId="0" fontId="3" fillId="0" borderId="28" xfId="0" applyFont="1" applyBorder="1" applyAlignment="1">
      <alignment horizontal="right"/>
    </xf>
    <xf numFmtId="164" fontId="4" fillId="0" borderId="0" xfId="0" applyNumberFormat="1" applyFont="1" applyBorder="1" applyAlignment="1">
      <alignment horizontal="center" vertical="top" wrapText="1"/>
    </xf>
    <xf numFmtId="8" fontId="4" fillId="0" borderId="32" xfId="0" applyNumberFormat="1" applyFont="1" applyBorder="1" applyAlignment="1">
      <alignment/>
    </xf>
    <xf numFmtId="8" fontId="4" fillId="0" borderId="28" xfId="0" applyNumberFormat="1" applyFont="1" applyBorder="1" applyAlignment="1">
      <alignment/>
    </xf>
    <xf numFmtId="8" fontId="4" fillId="0" borderId="14" xfId="0" applyNumberFormat="1" applyFont="1" applyBorder="1" applyAlignment="1">
      <alignment/>
    </xf>
    <xf numFmtId="8" fontId="4" fillId="0" borderId="19" xfId="0" applyNumberFormat="1" applyFont="1" applyBorder="1" applyAlignment="1">
      <alignment/>
    </xf>
    <xf numFmtId="0" fontId="4" fillId="0" borderId="16" xfId="0" applyFont="1" applyBorder="1" applyAlignment="1">
      <alignment/>
    </xf>
    <xf numFmtId="8" fontId="4" fillId="0" borderId="33" xfId="0" applyNumberFormat="1" applyFont="1" applyBorder="1" applyAlignment="1">
      <alignment/>
    </xf>
    <xf numFmtId="43" fontId="4" fillId="0" borderId="15" xfId="42" applyFont="1" applyBorder="1" applyAlignment="1">
      <alignment/>
    </xf>
    <xf numFmtId="0" fontId="64" fillId="0" borderId="0" xfId="0" applyFont="1" applyBorder="1" applyAlignment="1">
      <alignment/>
    </xf>
    <xf numFmtId="0" fontId="64" fillId="0" borderId="17" xfId="0" applyFont="1" applyBorder="1" applyAlignment="1">
      <alignment/>
    </xf>
    <xf numFmtId="0" fontId="64" fillId="0" borderId="18" xfId="0" applyFont="1" applyBorder="1" applyAlignment="1">
      <alignment/>
    </xf>
    <xf numFmtId="0" fontId="64" fillId="0" borderId="16" xfId="0" applyFont="1" applyBorder="1" applyAlignment="1">
      <alignment/>
    </xf>
    <xf numFmtId="0" fontId="64" fillId="0" borderId="13" xfId="0" applyFont="1" applyBorder="1" applyAlignment="1">
      <alignment/>
    </xf>
    <xf numFmtId="0" fontId="64" fillId="0" borderId="42" xfId="0" applyFont="1" applyBorder="1" applyAlignment="1">
      <alignment/>
    </xf>
    <xf numFmtId="0" fontId="64" fillId="0" borderId="26" xfId="0" applyFont="1" applyBorder="1" applyAlignment="1">
      <alignment/>
    </xf>
    <xf numFmtId="0" fontId="64" fillId="0" borderId="27" xfId="0" applyFont="1" applyBorder="1" applyAlignment="1">
      <alignment/>
    </xf>
    <xf numFmtId="8" fontId="65" fillId="0" borderId="32" xfId="0" applyNumberFormat="1" applyFont="1" applyBorder="1" applyAlignment="1">
      <alignment/>
    </xf>
    <xf numFmtId="8" fontId="65" fillId="0" borderId="19" xfId="0" applyNumberFormat="1" applyFont="1" applyBorder="1" applyAlignment="1">
      <alignment/>
    </xf>
    <xf numFmtId="8" fontId="65" fillId="0" borderId="14" xfId="0" applyNumberFormat="1" applyFont="1" applyBorder="1" applyAlignment="1">
      <alignment/>
    </xf>
    <xf numFmtId="0" fontId="66" fillId="0" borderId="0" xfId="0" applyFont="1" applyAlignment="1">
      <alignment/>
    </xf>
    <xf numFmtId="0" fontId="3" fillId="0" borderId="49" xfId="0" applyFont="1" applyBorder="1" applyAlignment="1">
      <alignment/>
    </xf>
    <xf numFmtId="0" fontId="22" fillId="0" borderId="0" xfId="0" applyNumberFormat="1" applyFont="1" applyAlignment="1">
      <alignment vertical="top" wrapText="1"/>
    </xf>
    <xf numFmtId="0" fontId="0" fillId="0" borderId="0" xfId="0" applyNumberFormat="1" applyAlignment="1">
      <alignment vertical="top" wrapText="1"/>
    </xf>
    <xf numFmtId="0" fontId="0" fillId="0" borderId="50" xfId="0" applyNumberFormat="1" applyBorder="1" applyAlignment="1">
      <alignment vertical="top" wrapText="1"/>
    </xf>
    <xf numFmtId="0" fontId="0" fillId="0" borderId="51" xfId="0" applyNumberFormat="1" applyBorder="1" applyAlignment="1">
      <alignment vertical="top" wrapText="1"/>
    </xf>
    <xf numFmtId="0" fontId="2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51" xfId="0" applyNumberFormat="1" applyBorder="1" applyAlignment="1">
      <alignment horizontal="center" vertical="top" wrapText="1"/>
    </xf>
    <xf numFmtId="0" fontId="0" fillId="0" borderId="52" xfId="0" applyNumberFormat="1" applyBorder="1" applyAlignment="1">
      <alignment horizontal="center" vertical="top" wrapText="1"/>
    </xf>
    <xf numFmtId="0" fontId="3" fillId="0" borderId="53" xfId="0" applyFont="1" applyBorder="1" applyAlignment="1">
      <alignment/>
    </xf>
    <xf numFmtId="7" fontId="65" fillId="0" borderId="28" xfId="0" applyNumberFormat="1" applyFont="1" applyBorder="1" applyAlignment="1">
      <alignment horizontal="right"/>
    </xf>
    <xf numFmtId="0" fontId="64" fillId="0" borderId="14" xfId="0" applyFont="1" applyBorder="1" applyAlignment="1">
      <alignment/>
    </xf>
    <xf numFmtId="0" fontId="3" fillId="0" borderId="32" xfId="0" applyFont="1" applyBorder="1" applyAlignment="1">
      <alignment horizontal="right"/>
    </xf>
    <xf numFmtId="7" fontId="4" fillId="0" borderId="28" xfId="0" applyNumberFormat="1" applyFont="1" applyBorder="1" applyAlignment="1">
      <alignment horizontal="right"/>
    </xf>
    <xf numFmtId="7" fontId="4" fillId="0" borderId="14" xfId="0" applyNumberFormat="1" applyFont="1" applyBorder="1" applyAlignment="1">
      <alignment horizontal="right"/>
    </xf>
    <xf numFmtId="7" fontId="4" fillId="0" borderId="24" xfId="0" applyNumberFormat="1" applyFont="1" applyBorder="1" applyAlignment="1">
      <alignment horizontal="right"/>
    </xf>
    <xf numFmtId="7" fontId="4" fillId="0" borderId="19" xfId="0" applyNumberFormat="1" applyFont="1" applyBorder="1" applyAlignment="1">
      <alignment horizontal="right"/>
    </xf>
    <xf numFmtId="0" fontId="4" fillId="0" borderId="54" xfId="0" applyFont="1" applyBorder="1" applyAlignment="1">
      <alignment horizontal="left" vertical="top"/>
    </xf>
    <xf numFmtId="0" fontId="64" fillId="0" borderId="30" xfId="0" applyFont="1" applyBorder="1" applyAlignment="1">
      <alignment horizontal="left" vertical="top"/>
    </xf>
    <xf numFmtId="0" fontId="67" fillId="0" borderId="16" xfId="0" applyFont="1" applyBorder="1" applyAlignment="1">
      <alignment/>
    </xf>
    <xf numFmtId="0" fontId="67" fillId="0" borderId="13" xfId="0" applyFont="1" applyBorder="1" applyAlignment="1">
      <alignment/>
    </xf>
    <xf numFmtId="0" fontId="67" fillId="0" borderId="17" xfId="0" applyFont="1" applyBorder="1" applyAlignment="1">
      <alignment/>
    </xf>
    <xf numFmtId="0" fontId="67" fillId="0" borderId="26" xfId="0" applyFont="1" applyBorder="1" applyAlignment="1">
      <alignment/>
    </xf>
    <xf numFmtId="0" fontId="67" fillId="0" borderId="18" xfId="0" applyFont="1" applyBorder="1" applyAlignment="1">
      <alignment/>
    </xf>
    <xf numFmtId="0" fontId="67" fillId="0" borderId="22" xfId="0" applyFont="1" applyBorder="1" applyAlignment="1">
      <alignment/>
    </xf>
    <xf numFmtId="0" fontId="67" fillId="0" borderId="23" xfId="0" applyFont="1" applyBorder="1" applyAlignment="1">
      <alignment/>
    </xf>
    <xf numFmtId="0" fontId="68" fillId="0" borderId="0" xfId="0" applyFont="1" applyAlignment="1">
      <alignment/>
    </xf>
    <xf numFmtId="0" fontId="67" fillId="0" borderId="27" xfId="0" applyFont="1" applyBorder="1" applyAlignment="1">
      <alignment/>
    </xf>
    <xf numFmtId="0" fontId="67" fillId="0" borderId="28" xfId="0" applyFont="1" applyBorder="1" applyAlignment="1">
      <alignment horizontal="right"/>
    </xf>
    <xf numFmtId="7" fontId="69" fillId="0" borderId="28" xfId="0" applyNumberFormat="1" applyFont="1" applyBorder="1" applyAlignment="1">
      <alignment horizontal="right"/>
    </xf>
    <xf numFmtId="0" fontId="67" fillId="0" borderId="14" xfId="0" applyFont="1" applyBorder="1" applyAlignment="1">
      <alignment horizontal="right"/>
    </xf>
    <xf numFmtId="8" fontId="67" fillId="0" borderId="14" xfId="0" applyNumberFormat="1" applyFont="1" applyBorder="1" applyAlignment="1">
      <alignment/>
    </xf>
    <xf numFmtId="7" fontId="69" fillId="0" borderId="14" xfId="0" applyNumberFormat="1" applyFont="1" applyBorder="1" applyAlignment="1">
      <alignment horizontal="right"/>
    </xf>
    <xf numFmtId="0" fontId="67" fillId="0" borderId="19" xfId="0" applyFont="1" applyBorder="1" applyAlignment="1">
      <alignment horizontal="right"/>
    </xf>
    <xf numFmtId="8" fontId="67" fillId="0" borderId="33" xfId="0" applyNumberFormat="1" applyFont="1" applyBorder="1" applyAlignment="1">
      <alignment/>
    </xf>
    <xf numFmtId="8" fontId="67" fillId="0" borderId="19" xfId="0" applyNumberFormat="1" applyFont="1" applyBorder="1" applyAlignment="1">
      <alignment/>
    </xf>
    <xf numFmtId="0" fontId="67" fillId="0" borderId="24" xfId="0" applyFont="1" applyBorder="1" applyAlignment="1">
      <alignment horizontal="right"/>
    </xf>
    <xf numFmtId="8" fontId="67" fillId="0" borderId="24" xfId="0" applyNumberFormat="1" applyFont="1" applyBorder="1" applyAlignment="1">
      <alignment/>
    </xf>
    <xf numFmtId="7" fontId="69" fillId="0" borderId="24" xfId="0" applyNumberFormat="1" applyFont="1" applyBorder="1" applyAlignment="1">
      <alignment horizontal="right"/>
    </xf>
    <xf numFmtId="0" fontId="67" fillId="0" borderId="0" xfId="0" applyFont="1" applyBorder="1" applyAlignment="1">
      <alignment/>
    </xf>
    <xf numFmtId="0" fontId="67" fillId="0" borderId="42" xfId="0" applyFont="1" applyBorder="1" applyAlignment="1">
      <alignment/>
    </xf>
    <xf numFmtId="0" fontId="67" fillId="0" borderId="32" xfId="0" applyFont="1" applyBorder="1" applyAlignment="1">
      <alignment/>
    </xf>
    <xf numFmtId="8" fontId="69" fillId="0" borderId="32" xfId="0" applyNumberFormat="1" applyFont="1" applyBorder="1" applyAlignment="1">
      <alignment/>
    </xf>
    <xf numFmtId="0" fontId="64" fillId="0" borderId="32" xfId="0" applyFont="1" applyBorder="1" applyAlignment="1">
      <alignment/>
    </xf>
    <xf numFmtId="0" fontId="64" fillId="0" borderId="19" xfId="0" applyFont="1" applyBorder="1" applyAlignment="1">
      <alignment/>
    </xf>
    <xf numFmtId="8" fontId="64" fillId="0" borderId="19" xfId="0" applyNumberFormat="1" applyFont="1" applyBorder="1" applyAlignment="1">
      <alignment/>
    </xf>
    <xf numFmtId="8" fontId="64" fillId="0" borderId="14" xfId="0" applyNumberFormat="1" applyFont="1" applyBorder="1" applyAlignment="1">
      <alignment/>
    </xf>
    <xf numFmtId="0" fontId="64" fillId="0" borderId="28" xfId="0" applyFont="1" applyBorder="1" applyAlignment="1">
      <alignment horizontal="right"/>
    </xf>
    <xf numFmtId="8" fontId="64" fillId="0" borderId="28" xfId="0" applyNumberFormat="1" applyFont="1" applyBorder="1" applyAlignment="1">
      <alignment/>
    </xf>
    <xf numFmtId="0" fontId="3" fillId="0" borderId="55" xfId="0" applyFont="1" applyBorder="1" applyAlignment="1">
      <alignment/>
    </xf>
    <xf numFmtId="0" fontId="64" fillId="0" borderId="56" xfId="0" applyFont="1" applyBorder="1" applyAlignment="1">
      <alignment/>
    </xf>
    <xf numFmtId="0" fontId="3" fillId="0" borderId="47" xfId="0" applyFont="1" applyBorder="1" applyAlignment="1">
      <alignment horizontal="right"/>
    </xf>
    <xf numFmtId="0" fontId="3" fillId="0" borderId="57" xfId="0" applyFont="1" applyBorder="1" applyAlignment="1">
      <alignment horizontal="right"/>
    </xf>
    <xf numFmtId="8" fontId="3" fillId="0" borderId="58" xfId="0" applyNumberFormat="1" applyFont="1" applyBorder="1" applyAlignment="1">
      <alignment/>
    </xf>
    <xf numFmtId="0" fontId="64" fillId="0" borderId="53" xfId="0" applyFont="1" applyBorder="1" applyAlignment="1">
      <alignment/>
    </xf>
    <xf numFmtId="0" fontId="64" fillId="0" borderId="59" xfId="0" applyFont="1" applyBorder="1" applyAlignment="1">
      <alignment/>
    </xf>
    <xf numFmtId="0" fontId="64" fillId="0" borderId="60" xfId="0" applyFont="1" applyBorder="1" applyAlignment="1">
      <alignment/>
    </xf>
    <xf numFmtId="0" fontId="64" fillId="0" borderId="61" xfId="0" applyFont="1" applyBorder="1" applyAlignment="1">
      <alignment horizontal="right"/>
    </xf>
    <xf numFmtId="0" fontId="64" fillId="0" borderId="40" xfId="0" applyFont="1" applyBorder="1" applyAlignment="1">
      <alignment horizontal="right"/>
    </xf>
    <xf numFmtId="8" fontId="64" fillId="0" borderId="40" xfId="0" applyNumberFormat="1" applyFont="1" applyBorder="1" applyAlignment="1">
      <alignment/>
    </xf>
    <xf numFmtId="7" fontId="65" fillId="0" borderId="32" xfId="0" applyNumberFormat="1" applyFont="1" applyBorder="1" applyAlignment="1">
      <alignment horizontal="right"/>
    </xf>
    <xf numFmtId="7" fontId="65" fillId="0" borderId="62" xfId="0" applyNumberFormat="1" applyFont="1" applyBorder="1" applyAlignment="1">
      <alignment horizontal="right"/>
    </xf>
    <xf numFmtId="0" fontId="4" fillId="0" borderId="18" xfId="0" applyFont="1" applyBorder="1" applyAlignment="1">
      <alignment horizontal="center"/>
    </xf>
    <xf numFmtId="0" fontId="3" fillId="0" borderId="63" xfId="0" applyFont="1" applyBorder="1" applyAlignment="1">
      <alignment/>
    </xf>
    <xf numFmtId="0" fontId="3" fillId="0" borderId="64" xfId="0" applyFont="1" applyBorder="1" applyAlignment="1">
      <alignment/>
    </xf>
    <xf numFmtId="0" fontId="3" fillId="0" borderId="65" xfId="0" applyFont="1" applyBorder="1" applyAlignment="1">
      <alignment/>
    </xf>
    <xf numFmtId="0" fontId="4" fillId="0" borderId="64" xfId="0" applyFont="1" applyBorder="1" applyAlignment="1">
      <alignment/>
    </xf>
    <xf numFmtId="0" fontId="3" fillId="0" borderId="64" xfId="0" applyFont="1" applyFill="1" applyBorder="1" applyAlignment="1">
      <alignment/>
    </xf>
    <xf numFmtId="0" fontId="3" fillId="0" borderId="58" xfId="0" applyFont="1" applyBorder="1" applyAlignment="1">
      <alignment/>
    </xf>
    <xf numFmtId="0" fontId="3" fillId="0" borderId="66" xfId="0" applyFont="1" applyBorder="1" applyAlignment="1">
      <alignment/>
    </xf>
    <xf numFmtId="0" fontId="64" fillId="0" borderId="67" xfId="0" applyFont="1" applyBorder="1" applyAlignment="1">
      <alignment/>
    </xf>
    <xf numFmtId="0" fontId="64" fillId="0" borderId="14" xfId="0" applyFont="1" applyBorder="1" applyAlignment="1">
      <alignment horizontal="right"/>
    </xf>
    <xf numFmtId="7" fontId="65" fillId="0" borderId="14" xfId="0" applyNumberFormat="1" applyFont="1" applyBorder="1" applyAlignment="1">
      <alignment horizontal="right"/>
    </xf>
    <xf numFmtId="0" fontId="3" fillId="0" borderId="68" xfId="0" applyFont="1" applyBorder="1" applyAlignment="1">
      <alignment/>
    </xf>
    <xf numFmtId="43" fontId="3" fillId="0" borderId="68" xfId="42" applyFont="1" applyBorder="1" applyAlignment="1">
      <alignment/>
    </xf>
    <xf numFmtId="0" fontId="1" fillId="0" borderId="0" xfId="0" applyFont="1" applyAlignment="1">
      <alignment horizontal="center"/>
    </xf>
    <xf numFmtId="0" fontId="1" fillId="0" borderId="0" xfId="0" applyFont="1" applyBorder="1" applyAlignment="1">
      <alignment horizontal="center"/>
    </xf>
    <xf numFmtId="0" fontId="20" fillId="0" borderId="33"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3" xfId="0" applyFont="1" applyBorder="1" applyAlignment="1">
      <alignment horizontal="center" vertical="center" wrapText="1"/>
    </xf>
    <xf numFmtId="0" fontId="1" fillId="0" borderId="10" xfId="0" applyFont="1" applyBorder="1" applyAlignment="1">
      <alignment horizontal="center"/>
    </xf>
    <xf numFmtId="0" fontId="14" fillId="0" borderId="33" xfId="0" applyFont="1" applyBorder="1" applyAlignment="1">
      <alignment horizontal="center" vertical="center"/>
    </xf>
    <xf numFmtId="0" fontId="2" fillId="0" borderId="16" xfId="0" applyFont="1" applyBorder="1" applyAlignment="1">
      <alignment/>
    </xf>
    <xf numFmtId="0" fontId="67" fillId="0" borderId="67" xfId="0" applyFont="1" applyBorder="1" applyAlignment="1">
      <alignment/>
    </xf>
    <xf numFmtId="0" fontId="67" fillId="0" borderId="14" xfId="0" applyFont="1" applyBorder="1" applyAlignment="1">
      <alignment/>
    </xf>
    <xf numFmtId="8" fontId="69" fillId="0" borderId="14" xfId="0" applyNumberFormat="1" applyFont="1" applyBorder="1" applyAlignment="1">
      <alignment/>
    </xf>
    <xf numFmtId="0" fontId="67" fillId="0" borderId="69" xfId="0" applyFont="1" applyBorder="1" applyAlignment="1">
      <alignment/>
    </xf>
    <xf numFmtId="0" fontId="4" fillId="0" borderId="10" xfId="0" applyFont="1" applyBorder="1" applyAlignment="1">
      <alignment/>
    </xf>
    <xf numFmtId="0" fontId="4" fillId="0" borderId="0" xfId="0" applyFont="1" applyBorder="1" applyAlignment="1">
      <alignment/>
    </xf>
    <xf numFmtId="0" fontId="64" fillId="0" borderId="70" xfId="0" applyFont="1" applyBorder="1" applyAlignment="1">
      <alignment/>
    </xf>
    <xf numFmtId="0" fontId="64" fillId="0" borderId="40" xfId="0" applyFont="1" applyBorder="1" applyAlignment="1">
      <alignment/>
    </xf>
    <xf numFmtId="8" fontId="65" fillId="0" borderId="40" xfId="0" applyNumberFormat="1" applyFont="1" applyBorder="1" applyAlignment="1">
      <alignment/>
    </xf>
    <xf numFmtId="43" fontId="3" fillId="0" borderId="41" xfId="42" applyFont="1" applyBorder="1" applyAlignment="1">
      <alignment/>
    </xf>
    <xf numFmtId="8" fontId="65" fillId="0" borderId="15" xfId="0" applyNumberFormat="1" applyFont="1" applyBorder="1" applyAlignment="1">
      <alignment/>
    </xf>
    <xf numFmtId="7" fontId="69" fillId="0" borderId="21" xfId="0" applyNumberFormat="1" applyFont="1" applyBorder="1" applyAlignment="1">
      <alignment horizontal="right"/>
    </xf>
    <xf numFmtId="7" fontId="4" fillId="0" borderId="71" xfId="0" applyNumberFormat="1" applyFont="1" applyBorder="1" applyAlignment="1">
      <alignment horizontal="right"/>
    </xf>
    <xf numFmtId="43" fontId="3" fillId="0" borderId="57" xfId="42" applyFont="1" applyBorder="1" applyAlignment="1">
      <alignment/>
    </xf>
    <xf numFmtId="8" fontId="4" fillId="0" borderId="47" xfId="0" applyNumberFormat="1" applyFont="1" applyBorder="1" applyAlignment="1">
      <alignment/>
    </xf>
    <xf numFmtId="8" fontId="4" fillId="0" borderId="40" xfId="0" applyNumberFormat="1" applyFont="1" applyBorder="1" applyAlignment="1">
      <alignment/>
    </xf>
    <xf numFmtId="8" fontId="3" fillId="0" borderId="40" xfId="0" applyNumberFormat="1" applyFont="1" applyBorder="1" applyAlignment="1">
      <alignment/>
    </xf>
    <xf numFmtId="0" fontId="3" fillId="0" borderId="40" xfId="0" applyFont="1" applyBorder="1" applyAlignment="1">
      <alignment/>
    </xf>
    <xf numFmtId="0" fontId="4" fillId="0" borderId="10" xfId="0" applyFont="1" applyBorder="1" applyAlignment="1">
      <alignment horizontal="left"/>
    </xf>
    <xf numFmtId="0" fontId="4" fillId="0" borderId="21" xfId="0" applyFont="1" applyBorder="1" applyAlignment="1">
      <alignment horizontal="center"/>
    </xf>
    <xf numFmtId="0" fontId="3" fillId="0" borderId="10" xfId="0" applyFont="1" applyBorder="1" applyAlignment="1">
      <alignment horizontal="center"/>
    </xf>
    <xf numFmtId="0" fontId="4" fillId="0" borderId="22" xfId="0" applyFont="1" applyBorder="1" applyAlignment="1">
      <alignment horizontal="center"/>
    </xf>
    <xf numFmtId="0" fontId="3" fillId="0" borderId="59" xfId="0" applyFont="1" applyBorder="1" applyAlignment="1">
      <alignment/>
    </xf>
    <xf numFmtId="0" fontId="4" fillId="0" borderId="23" xfId="0" applyFont="1" applyBorder="1" applyAlignment="1">
      <alignment horizontal="center"/>
    </xf>
    <xf numFmtId="0" fontId="3" fillId="0" borderId="61" xfId="0" applyFont="1" applyBorder="1" applyAlignment="1">
      <alignment/>
    </xf>
    <xf numFmtId="0" fontId="4" fillId="0" borderId="24" xfId="0" applyFont="1" applyBorder="1" applyAlignment="1">
      <alignment horizontal="center"/>
    </xf>
    <xf numFmtId="8" fontId="2" fillId="0" borderId="61" xfId="0" applyNumberFormat="1" applyFont="1" applyBorder="1" applyAlignment="1">
      <alignment/>
    </xf>
    <xf numFmtId="8" fontId="3" fillId="0" borderId="61" xfId="0" applyNumberFormat="1" applyFont="1" applyBorder="1" applyAlignment="1">
      <alignment/>
    </xf>
    <xf numFmtId="0" fontId="23" fillId="0" borderId="24" xfId="0" applyFont="1" applyBorder="1" applyAlignment="1">
      <alignment horizontal="center"/>
    </xf>
    <xf numFmtId="43" fontId="3" fillId="0" borderId="72" xfId="42" applyFont="1" applyBorder="1" applyAlignment="1">
      <alignment/>
    </xf>
    <xf numFmtId="0" fontId="4" fillId="0" borderId="25" xfId="0" applyFont="1" applyBorder="1" applyAlignment="1">
      <alignment horizontal="center"/>
    </xf>
    <xf numFmtId="0" fontId="4" fillId="0" borderId="70" xfId="0" applyFont="1" applyBorder="1" applyAlignment="1">
      <alignment/>
    </xf>
    <xf numFmtId="0" fontId="67" fillId="0" borderId="53" xfId="0" applyFont="1" applyBorder="1" applyAlignment="1">
      <alignment/>
    </xf>
    <xf numFmtId="0" fontId="67" fillId="0" borderId="60" xfId="0" applyFont="1" applyBorder="1" applyAlignment="1">
      <alignment/>
    </xf>
    <xf numFmtId="0" fontId="67" fillId="0" borderId="40" xfId="0" applyFont="1" applyBorder="1" applyAlignment="1">
      <alignment/>
    </xf>
    <xf numFmtId="8" fontId="67" fillId="0" borderId="32" xfId="0" applyNumberFormat="1" applyFont="1" applyBorder="1" applyAlignment="1">
      <alignment/>
    </xf>
    <xf numFmtId="8" fontId="69" fillId="0" borderId="40" xfId="0" applyNumberFormat="1"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 Id="rId3" Type="http://schemas.openxmlformats.org/officeDocument/2006/relationships/image" Target="../media/image1.pn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7.png" /><Relationship Id="rId4" Type="http://schemas.openxmlformats.org/officeDocument/2006/relationships/image" Target="../media/image8.jpeg" /><Relationship Id="rId5" Type="http://schemas.openxmlformats.org/officeDocument/2006/relationships/image" Target="../media/image9.png" /><Relationship Id="rId6" Type="http://schemas.openxmlformats.org/officeDocument/2006/relationships/image" Target="../media/image10.png" /><Relationship Id="rId7" Type="http://schemas.openxmlformats.org/officeDocument/2006/relationships/image" Target="../media/image1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7</xdr:row>
      <xdr:rowOff>28575</xdr:rowOff>
    </xdr:from>
    <xdr:to>
      <xdr:col>0</xdr:col>
      <xdr:colOff>819150</xdr:colOff>
      <xdr:row>10</xdr:row>
      <xdr:rowOff>76200</xdr:rowOff>
    </xdr:to>
    <xdr:pic>
      <xdr:nvPicPr>
        <xdr:cNvPr id="1" name="Picture 6" descr="decap_master_cardiology"/>
        <xdr:cNvPicPr preferRelativeResize="1">
          <a:picLocks noChangeAspect="1"/>
        </xdr:cNvPicPr>
      </xdr:nvPicPr>
      <xdr:blipFill>
        <a:blip r:embed="rId1"/>
        <a:stretch>
          <a:fillRect/>
        </a:stretch>
      </xdr:blipFill>
      <xdr:spPr>
        <a:xfrm>
          <a:off x="219075" y="1381125"/>
          <a:ext cx="600075" cy="533400"/>
        </a:xfrm>
        <a:prstGeom prst="rect">
          <a:avLst/>
        </a:prstGeom>
        <a:noFill/>
        <a:ln w="9525" cmpd="sng">
          <a:noFill/>
        </a:ln>
      </xdr:spPr>
    </xdr:pic>
    <xdr:clientData/>
  </xdr:twoCellAnchor>
  <xdr:twoCellAnchor editAs="oneCell">
    <xdr:from>
      <xdr:col>0</xdr:col>
      <xdr:colOff>28575</xdr:colOff>
      <xdr:row>0</xdr:row>
      <xdr:rowOff>0</xdr:rowOff>
    </xdr:from>
    <xdr:to>
      <xdr:col>1</xdr:col>
      <xdr:colOff>409575</xdr:colOff>
      <xdr:row>1</xdr:row>
      <xdr:rowOff>228600</xdr:rowOff>
    </xdr:to>
    <xdr:pic>
      <xdr:nvPicPr>
        <xdr:cNvPr id="2" name="Picture 7" descr="title"/>
        <xdr:cNvPicPr preferRelativeResize="1">
          <a:picLocks noChangeAspect="1"/>
        </xdr:cNvPicPr>
      </xdr:nvPicPr>
      <xdr:blipFill>
        <a:blip r:embed="rId2"/>
        <a:stretch>
          <a:fillRect/>
        </a:stretch>
      </xdr:blipFill>
      <xdr:spPr>
        <a:xfrm>
          <a:off x="28575" y="0"/>
          <a:ext cx="1666875" cy="485775"/>
        </a:xfrm>
        <a:prstGeom prst="rect">
          <a:avLst/>
        </a:prstGeom>
        <a:noFill/>
        <a:ln w="9525" cmpd="sng">
          <a:noFill/>
        </a:ln>
      </xdr:spPr>
    </xdr:pic>
    <xdr:clientData/>
  </xdr:twoCellAnchor>
  <xdr:twoCellAnchor editAs="oneCell">
    <xdr:from>
      <xdr:col>0</xdr:col>
      <xdr:colOff>171450</xdr:colOff>
      <xdr:row>32</xdr:row>
      <xdr:rowOff>9525</xdr:rowOff>
    </xdr:from>
    <xdr:to>
      <xdr:col>0</xdr:col>
      <xdr:colOff>771525</xdr:colOff>
      <xdr:row>35</xdr:row>
      <xdr:rowOff>123825</xdr:rowOff>
    </xdr:to>
    <xdr:pic>
      <xdr:nvPicPr>
        <xdr:cNvPr id="3" name="Picture 7" descr="http://solutions.3m.co.uk/3MContentRetrievalAPI/BlobServlet?assetType=MMM_Image&amp;assetId=1361829326088&amp;blobAttribute=ImageFile"/>
        <xdr:cNvPicPr preferRelativeResize="1">
          <a:picLocks noChangeAspect="1"/>
        </xdr:cNvPicPr>
      </xdr:nvPicPr>
      <xdr:blipFill>
        <a:blip r:embed="rId3"/>
        <a:stretch>
          <a:fillRect/>
        </a:stretch>
      </xdr:blipFill>
      <xdr:spPr>
        <a:xfrm>
          <a:off x="171450" y="5467350"/>
          <a:ext cx="600075" cy="600075"/>
        </a:xfrm>
        <a:prstGeom prst="rect">
          <a:avLst/>
        </a:prstGeom>
        <a:noFill/>
        <a:ln w="9525" cmpd="sng">
          <a:noFill/>
        </a:ln>
      </xdr:spPr>
    </xdr:pic>
    <xdr:clientData/>
  </xdr:twoCellAnchor>
  <xdr:twoCellAnchor editAs="oneCell">
    <xdr:from>
      <xdr:col>0</xdr:col>
      <xdr:colOff>142875</xdr:colOff>
      <xdr:row>20</xdr:row>
      <xdr:rowOff>47625</xdr:rowOff>
    </xdr:from>
    <xdr:to>
      <xdr:col>0</xdr:col>
      <xdr:colOff>723900</xdr:colOff>
      <xdr:row>23</xdr:row>
      <xdr:rowOff>114300</xdr:rowOff>
    </xdr:to>
    <xdr:pic>
      <xdr:nvPicPr>
        <xdr:cNvPr id="4" name="Picture 4" descr="decap_cardiology_iii"/>
        <xdr:cNvPicPr preferRelativeResize="1">
          <a:picLocks noChangeAspect="1"/>
        </xdr:cNvPicPr>
      </xdr:nvPicPr>
      <xdr:blipFill>
        <a:blip r:embed="rId4"/>
        <a:stretch>
          <a:fillRect/>
        </a:stretch>
      </xdr:blipFill>
      <xdr:spPr>
        <a:xfrm>
          <a:off x="142875" y="3543300"/>
          <a:ext cx="5810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104775</xdr:colOff>
      <xdr:row>3</xdr:row>
      <xdr:rowOff>57150</xdr:rowOff>
    </xdr:from>
    <xdr:to>
      <xdr:col>2</xdr:col>
      <xdr:colOff>419100</xdr:colOff>
      <xdr:row>3</xdr:row>
      <xdr:rowOff>266700</xdr:rowOff>
    </xdr:to>
    <xdr:pic>
      <xdr:nvPicPr>
        <xdr:cNvPr id="1" name="Picture 1"/>
        <xdr:cNvPicPr preferRelativeResize="1">
          <a:picLocks noChangeAspect="1"/>
        </xdr:cNvPicPr>
      </xdr:nvPicPr>
      <xdr:blipFill>
        <a:blip r:embed="rId1"/>
        <a:stretch>
          <a:fillRect/>
        </a:stretch>
      </xdr:blipFill>
      <xdr:spPr>
        <a:xfrm>
          <a:off x="1257300" y="762000"/>
          <a:ext cx="314325" cy="209550"/>
        </a:xfrm>
        <a:prstGeom prst="rect">
          <a:avLst/>
        </a:prstGeom>
        <a:noFill/>
        <a:ln w="9525" cmpd="sng">
          <a:noFill/>
        </a:ln>
      </xdr:spPr>
    </xdr:pic>
    <xdr:clientData/>
  </xdr:twoCellAnchor>
  <xdr:twoCellAnchor editAs="oneCell">
    <xdr:from>
      <xdr:col>2</xdr:col>
      <xdr:colOff>2914650</xdr:colOff>
      <xdr:row>3</xdr:row>
      <xdr:rowOff>38100</xdr:rowOff>
    </xdr:from>
    <xdr:to>
      <xdr:col>2</xdr:col>
      <xdr:colOff>3048000</xdr:colOff>
      <xdr:row>3</xdr:row>
      <xdr:rowOff>285750</xdr:rowOff>
    </xdr:to>
    <xdr:pic>
      <xdr:nvPicPr>
        <xdr:cNvPr id="2" name="Picture 2"/>
        <xdr:cNvPicPr preferRelativeResize="1">
          <a:picLocks noChangeAspect="1"/>
        </xdr:cNvPicPr>
      </xdr:nvPicPr>
      <xdr:blipFill>
        <a:blip r:embed="rId2"/>
        <a:stretch>
          <a:fillRect/>
        </a:stretch>
      </xdr:blipFill>
      <xdr:spPr>
        <a:xfrm>
          <a:off x="4067175" y="742950"/>
          <a:ext cx="133350" cy="247650"/>
        </a:xfrm>
        <a:prstGeom prst="rect">
          <a:avLst/>
        </a:prstGeom>
        <a:noFill/>
        <a:ln w="9525" cmpd="sng">
          <a:noFill/>
        </a:ln>
      </xdr:spPr>
    </xdr:pic>
    <xdr:clientData/>
  </xdr:twoCellAnchor>
  <xdr:twoCellAnchor>
    <xdr:from>
      <xdr:col>2</xdr:col>
      <xdr:colOff>3790950</xdr:colOff>
      <xdr:row>3</xdr:row>
      <xdr:rowOff>28575</xdr:rowOff>
    </xdr:from>
    <xdr:to>
      <xdr:col>2</xdr:col>
      <xdr:colOff>4019550</xdr:colOff>
      <xdr:row>3</xdr:row>
      <xdr:rowOff>276225</xdr:rowOff>
    </xdr:to>
    <xdr:pic>
      <xdr:nvPicPr>
        <xdr:cNvPr id="3" name="Picture 4"/>
        <xdr:cNvPicPr preferRelativeResize="1">
          <a:picLocks noChangeAspect="1"/>
        </xdr:cNvPicPr>
      </xdr:nvPicPr>
      <xdr:blipFill>
        <a:blip r:embed="rId3"/>
        <a:stretch>
          <a:fillRect/>
        </a:stretch>
      </xdr:blipFill>
      <xdr:spPr>
        <a:xfrm>
          <a:off x="4943475" y="733425"/>
          <a:ext cx="228600" cy="247650"/>
        </a:xfrm>
        <a:prstGeom prst="rect">
          <a:avLst/>
        </a:prstGeom>
        <a:noFill/>
        <a:ln w="9525" cmpd="sng">
          <a:noFill/>
        </a:ln>
      </xdr:spPr>
    </xdr:pic>
    <xdr:clientData/>
  </xdr:twoCellAnchor>
  <xdr:twoCellAnchor editAs="oneCell">
    <xdr:from>
      <xdr:col>2</xdr:col>
      <xdr:colOff>1381125</xdr:colOff>
      <xdr:row>3</xdr:row>
      <xdr:rowOff>47625</xdr:rowOff>
    </xdr:from>
    <xdr:to>
      <xdr:col>2</xdr:col>
      <xdr:colOff>1571625</xdr:colOff>
      <xdr:row>3</xdr:row>
      <xdr:rowOff>295275</xdr:rowOff>
    </xdr:to>
    <xdr:pic>
      <xdr:nvPicPr>
        <xdr:cNvPr id="4" name="Picture 4" descr="26550_1"/>
        <xdr:cNvPicPr preferRelativeResize="1">
          <a:picLocks noChangeAspect="1"/>
        </xdr:cNvPicPr>
      </xdr:nvPicPr>
      <xdr:blipFill>
        <a:blip r:embed="rId4"/>
        <a:stretch>
          <a:fillRect/>
        </a:stretch>
      </xdr:blipFill>
      <xdr:spPr>
        <a:xfrm>
          <a:off x="2533650" y="752475"/>
          <a:ext cx="190500" cy="247650"/>
        </a:xfrm>
        <a:prstGeom prst="rect">
          <a:avLst/>
        </a:prstGeom>
        <a:noFill/>
        <a:ln w="9525" cmpd="sng">
          <a:noFill/>
        </a:ln>
      </xdr:spPr>
    </xdr:pic>
    <xdr:clientData/>
  </xdr:twoCellAnchor>
  <xdr:twoCellAnchor editAs="oneCell">
    <xdr:from>
      <xdr:col>0</xdr:col>
      <xdr:colOff>95250</xdr:colOff>
      <xdr:row>0</xdr:row>
      <xdr:rowOff>180975</xdr:rowOff>
    </xdr:from>
    <xdr:to>
      <xdr:col>2</xdr:col>
      <xdr:colOff>161925</xdr:colOff>
      <xdr:row>2</xdr:row>
      <xdr:rowOff>85725</xdr:rowOff>
    </xdr:to>
    <xdr:pic>
      <xdr:nvPicPr>
        <xdr:cNvPr id="5" name="Picture 5" descr="wab&amp;w"/>
        <xdr:cNvPicPr preferRelativeResize="1">
          <a:picLocks noChangeAspect="1"/>
        </xdr:cNvPicPr>
      </xdr:nvPicPr>
      <xdr:blipFill>
        <a:blip r:embed="rId5"/>
        <a:stretch>
          <a:fillRect/>
        </a:stretch>
      </xdr:blipFill>
      <xdr:spPr>
        <a:xfrm>
          <a:off x="95250" y="180975"/>
          <a:ext cx="1219200" cy="276225"/>
        </a:xfrm>
        <a:prstGeom prst="rect">
          <a:avLst/>
        </a:prstGeom>
        <a:noFill/>
        <a:ln w="9525" cmpd="sng">
          <a:noFill/>
        </a:ln>
      </xdr:spPr>
    </xdr:pic>
    <xdr:clientData/>
  </xdr:twoCellAnchor>
  <xdr:twoCellAnchor>
    <xdr:from>
      <xdr:col>2</xdr:col>
      <xdr:colOff>3352800</xdr:colOff>
      <xdr:row>3</xdr:row>
      <xdr:rowOff>38100</xdr:rowOff>
    </xdr:from>
    <xdr:to>
      <xdr:col>2</xdr:col>
      <xdr:colOff>3495675</xdr:colOff>
      <xdr:row>3</xdr:row>
      <xdr:rowOff>266700</xdr:rowOff>
    </xdr:to>
    <xdr:pic>
      <xdr:nvPicPr>
        <xdr:cNvPr id="6" name="Picture 6"/>
        <xdr:cNvPicPr preferRelativeResize="1">
          <a:picLocks noChangeAspect="1"/>
        </xdr:cNvPicPr>
      </xdr:nvPicPr>
      <xdr:blipFill>
        <a:blip r:embed="rId6"/>
        <a:stretch>
          <a:fillRect/>
        </a:stretch>
      </xdr:blipFill>
      <xdr:spPr>
        <a:xfrm>
          <a:off x="4505325" y="742950"/>
          <a:ext cx="142875" cy="228600"/>
        </a:xfrm>
        <a:prstGeom prst="rect">
          <a:avLst/>
        </a:prstGeom>
        <a:noFill/>
        <a:ln w="9525" cmpd="sng">
          <a:noFill/>
        </a:ln>
      </xdr:spPr>
    </xdr:pic>
    <xdr:clientData/>
  </xdr:twoCellAnchor>
  <xdr:twoCellAnchor editAs="oneCell">
    <xdr:from>
      <xdr:col>2</xdr:col>
      <xdr:colOff>695325</xdr:colOff>
      <xdr:row>3</xdr:row>
      <xdr:rowOff>38100</xdr:rowOff>
    </xdr:from>
    <xdr:to>
      <xdr:col>2</xdr:col>
      <xdr:colOff>1019175</xdr:colOff>
      <xdr:row>3</xdr:row>
      <xdr:rowOff>285750</xdr:rowOff>
    </xdr:to>
    <xdr:pic>
      <xdr:nvPicPr>
        <xdr:cNvPr id="7" name="Picture 7" descr="3.5v MacroView™ Otoscope with Specula (Head Only)"/>
        <xdr:cNvPicPr preferRelativeResize="1">
          <a:picLocks noChangeAspect="1"/>
        </xdr:cNvPicPr>
      </xdr:nvPicPr>
      <xdr:blipFill>
        <a:blip r:embed="rId7"/>
        <a:stretch>
          <a:fillRect/>
        </a:stretch>
      </xdr:blipFill>
      <xdr:spPr>
        <a:xfrm>
          <a:off x="1847850" y="742950"/>
          <a:ext cx="323850"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72"/>
  <sheetViews>
    <sheetView tabSelected="1" zoomScalePageLayoutView="0" workbookViewId="0" topLeftCell="A1">
      <selection activeCell="H40" sqref="H40"/>
    </sheetView>
  </sheetViews>
  <sheetFormatPr defaultColWidth="9.140625" defaultRowHeight="12.75"/>
  <cols>
    <col min="1" max="1" width="19.28125" style="2" customWidth="1"/>
    <col min="2" max="2" width="8.00390625" style="2" bestFit="1" customWidth="1"/>
    <col min="3" max="4" width="9.140625" style="2" customWidth="1"/>
    <col min="5" max="5" width="7.57421875" style="2" customWidth="1"/>
    <col min="6" max="6" width="8.28125" style="2" customWidth="1"/>
    <col min="7" max="7" width="8.00390625" style="2" bestFit="1" customWidth="1"/>
    <col min="8" max="8" width="7.28125" style="2" customWidth="1"/>
    <col min="9" max="9" width="8.421875" style="2" bestFit="1" customWidth="1"/>
    <col min="10" max="10" width="16.421875" style="2" customWidth="1"/>
  </cols>
  <sheetData>
    <row r="1" spans="1:10" ht="20.25">
      <c r="A1" s="255" t="s">
        <v>0</v>
      </c>
      <c r="B1" s="255"/>
      <c r="C1" s="255"/>
      <c r="D1" s="255"/>
      <c r="E1" s="255"/>
      <c r="F1" s="255"/>
      <c r="G1" s="255"/>
      <c r="H1" s="255"/>
      <c r="I1" s="255"/>
      <c r="J1" s="255"/>
    </row>
    <row r="2" spans="1:10" ht="20.25">
      <c r="A2" s="256" t="s">
        <v>95</v>
      </c>
      <c r="B2" s="256"/>
      <c r="C2" s="256"/>
      <c r="D2" s="256"/>
      <c r="E2" s="256"/>
      <c r="F2" s="256"/>
      <c r="G2" s="256"/>
      <c r="H2" s="256"/>
      <c r="I2" s="256"/>
      <c r="J2" s="256"/>
    </row>
    <row r="3" spans="1:9" ht="13.5" thickBot="1">
      <c r="A3" s="1"/>
      <c r="B3" s="1"/>
      <c r="C3" s="1"/>
      <c r="D3" s="1"/>
      <c r="E3" s="1"/>
      <c r="F3" s="1"/>
      <c r="G3" s="1"/>
      <c r="H3" s="1"/>
      <c r="I3" s="1"/>
    </row>
    <row r="4" spans="1:10" ht="12.75">
      <c r="A4" s="3"/>
      <c r="J4" s="4"/>
    </row>
    <row r="5" spans="1:10" ht="13.5" thickBot="1">
      <c r="A5" s="197" t="s">
        <v>1</v>
      </c>
      <c r="B5" s="242" t="s">
        <v>2</v>
      </c>
      <c r="C5" s="282"/>
      <c r="D5" s="284" t="s">
        <v>3</v>
      </c>
      <c r="E5" s="286"/>
      <c r="F5" s="288" t="s">
        <v>4</v>
      </c>
      <c r="G5" s="288" t="s">
        <v>5</v>
      </c>
      <c r="H5" s="288" t="s">
        <v>6</v>
      </c>
      <c r="I5" s="291" t="s">
        <v>7</v>
      </c>
      <c r="J5" s="293" t="s">
        <v>8</v>
      </c>
    </row>
    <row r="6" spans="1:10" ht="13.5" thickBot="1">
      <c r="A6" s="30" t="s">
        <v>9</v>
      </c>
      <c r="B6" s="243"/>
      <c r="C6" s="281" t="s">
        <v>135</v>
      </c>
      <c r="D6" s="283"/>
      <c r="E6" s="285"/>
      <c r="F6" s="287"/>
      <c r="G6" s="289">
        <v>276</v>
      </c>
      <c r="H6" s="290">
        <v>230</v>
      </c>
      <c r="I6" s="290"/>
      <c r="J6" s="292">
        <f>+B6*I6</f>
        <v>0</v>
      </c>
    </row>
    <row r="7" spans="1:10" ht="12.75">
      <c r="A7" s="30"/>
      <c r="B7" s="244"/>
      <c r="C7" s="23" t="s">
        <v>10</v>
      </c>
      <c r="D7" s="23"/>
      <c r="E7" s="24"/>
      <c r="F7" s="25">
        <v>2160</v>
      </c>
      <c r="G7" s="26"/>
      <c r="H7" s="26"/>
      <c r="I7" s="162">
        <v>174</v>
      </c>
      <c r="J7" s="27">
        <f aca="true" t="shared" si="0" ref="J7:J16">+B7*I7</f>
        <v>0</v>
      </c>
    </row>
    <row r="8" spans="1:10" ht="12.75">
      <c r="A8" s="30"/>
      <c r="B8" s="244"/>
      <c r="C8" s="10" t="s">
        <v>11</v>
      </c>
      <c r="D8" s="11"/>
      <c r="E8" s="6"/>
      <c r="F8" s="12">
        <v>2163</v>
      </c>
      <c r="G8" s="8"/>
      <c r="H8" s="8"/>
      <c r="I8" s="163">
        <v>174</v>
      </c>
      <c r="J8" s="9">
        <f t="shared" si="0"/>
        <v>0</v>
      </c>
    </row>
    <row r="9" spans="1:10" ht="12.75">
      <c r="A9" s="30"/>
      <c r="B9" s="244"/>
      <c r="C9" s="10" t="s">
        <v>12</v>
      </c>
      <c r="D9" s="10"/>
      <c r="E9" s="6"/>
      <c r="F9" s="7">
        <v>2164</v>
      </c>
      <c r="G9" s="8"/>
      <c r="H9" s="8"/>
      <c r="I9" s="163">
        <v>174</v>
      </c>
      <c r="J9" s="9">
        <f t="shared" si="0"/>
        <v>0</v>
      </c>
    </row>
    <row r="10" spans="1:10" ht="12.75">
      <c r="A10" s="30"/>
      <c r="B10" s="244"/>
      <c r="C10" s="10" t="s">
        <v>13</v>
      </c>
      <c r="D10" s="10"/>
      <c r="E10" s="6"/>
      <c r="F10" s="7">
        <v>2165</v>
      </c>
      <c r="G10" s="152"/>
      <c r="H10" s="8"/>
      <c r="I10" s="163">
        <v>174</v>
      </c>
      <c r="J10" s="9">
        <f t="shared" si="0"/>
        <v>0</v>
      </c>
    </row>
    <row r="11" spans="1:10" ht="12.75">
      <c r="A11" s="30"/>
      <c r="B11" s="244"/>
      <c r="C11" s="13" t="s">
        <v>14</v>
      </c>
      <c r="D11" s="13"/>
      <c r="E11" s="14"/>
      <c r="F11" s="15">
        <v>2167</v>
      </c>
      <c r="G11" s="8"/>
      <c r="H11" s="8"/>
      <c r="I11" s="163">
        <v>174</v>
      </c>
      <c r="J11" s="16">
        <f t="shared" si="0"/>
        <v>0</v>
      </c>
    </row>
    <row r="12" spans="1:10" ht="13.5" thickBot="1">
      <c r="A12" s="30"/>
      <c r="B12" s="245"/>
      <c r="C12" s="18" t="s">
        <v>93</v>
      </c>
      <c r="D12" s="18"/>
      <c r="E12" s="19"/>
      <c r="F12" s="20">
        <v>2178</v>
      </c>
      <c r="G12" s="21"/>
      <c r="H12" s="21"/>
      <c r="I12" s="157">
        <v>174</v>
      </c>
      <c r="J12" s="22">
        <f t="shared" si="0"/>
        <v>0</v>
      </c>
    </row>
    <row r="13" spans="1:10" ht="13.5" thickBot="1">
      <c r="A13" s="30"/>
      <c r="B13" s="180"/>
      <c r="C13" s="294" t="s">
        <v>134</v>
      </c>
      <c r="D13" s="295"/>
      <c r="E13" s="296"/>
      <c r="F13" s="297"/>
      <c r="G13" s="279">
        <v>301</v>
      </c>
      <c r="H13" s="279">
        <v>249</v>
      </c>
      <c r="I13" s="299"/>
      <c r="J13" s="272">
        <f t="shared" si="0"/>
        <v>0</v>
      </c>
    </row>
    <row r="14" spans="1:10" ht="12.75">
      <c r="A14" s="30"/>
      <c r="B14" s="244"/>
      <c r="C14" s="219" t="s">
        <v>94</v>
      </c>
      <c r="D14" s="219"/>
      <c r="E14" s="220"/>
      <c r="F14" s="221">
        <v>2175</v>
      </c>
      <c r="G14" s="298"/>
      <c r="H14" s="298"/>
      <c r="I14" s="222">
        <v>190</v>
      </c>
      <c r="J14" s="158">
        <f t="shared" si="0"/>
        <v>0</v>
      </c>
    </row>
    <row r="15" spans="1:10" ht="12.75">
      <c r="A15" s="30"/>
      <c r="B15" s="249"/>
      <c r="C15" s="263" t="s">
        <v>91</v>
      </c>
      <c r="D15" s="199"/>
      <c r="E15" s="200"/>
      <c r="F15" s="264">
        <v>2161</v>
      </c>
      <c r="G15" s="211"/>
      <c r="H15" s="211"/>
      <c r="I15" s="265">
        <v>190</v>
      </c>
      <c r="J15" s="9">
        <f t="shared" si="0"/>
        <v>0</v>
      </c>
    </row>
    <row r="16" spans="1:10" ht="13.5" thickBot="1">
      <c r="A16" s="30"/>
      <c r="B16" s="245"/>
      <c r="C16" s="266" t="s">
        <v>92</v>
      </c>
      <c r="D16" s="58"/>
      <c r="E16" s="58"/>
      <c r="F16" s="20">
        <v>2176</v>
      </c>
      <c r="G16" s="21"/>
      <c r="H16" s="21"/>
      <c r="I16" s="157">
        <v>190</v>
      </c>
      <c r="J16" s="22">
        <f t="shared" si="0"/>
        <v>0</v>
      </c>
    </row>
    <row r="17" spans="1:10" ht="13.5" thickBot="1">
      <c r="A17" s="30"/>
      <c r="B17" s="180"/>
      <c r="C17" s="269"/>
      <c r="D17" s="234"/>
      <c r="E17" s="236"/>
      <c r="F17" s="270"/>
      <c r="G17" s="239"/>
      <c r="H17" s="239"/>
      <c r="I17" s="271"/>
      <c r="J17" s="272"/>
    </row>
    <row r="18" spans="1:10" ht="12.75">
      <c r="A18" s="30"/>
      <c r="B18" s="244"/>
      <c r="C18" s="268" t="s">
        <v>135</v>
      </c>
      <c r="D18" s="168"/>
      <c r="E18" s="173"/>
      <c r="F18" s="223"/>
      <c r="G18" s="156">
        <v>244</v>
      </c>
      <c r="H18" s="156">
        <v>220</v>
      </c>
      <c r="I18" s="176"/>
      <c r="J18" s="27"/>
    </row>
    <row r="19" spans="1:10" ht="12.75">
      <c r="A19" s="30" t="s">
        <v>97</v>
      </c>
      <c r="B19" s="244"/>
      <c r="C19" s="169" t="s">
        <v>108</v>
      </c>
      <c r="D19" s="169"/>
      <c r="E19" s="170"/>
      <c r="F19" s="224">
        <v>6155</v>
      </c>
      <c r="G19" s="225"/>
      <c r="H19" s="225"/>
      <c r="I19" s="177">
        <v>169</v>
      </c>
      <c r="J19" s="9"/>
    </row>
    <row r="20" spans="1:10" ht="12.75">
      <c r="A20" s="198" t="s">
        <v>114</v>
      </c>
      <c r="B20" s="244"/>
      <c r="C20" s="169" t="s">
        <v>109</v>
      </c>
      <c r="D20" s="169"/>
      <c r="E20" s="170"/>
      <c r="F20" s="224">
        <v>6156</v>
      </c>
      <c r="G20" s="225"/>
      <c r="H20" s="225"/>
      <c r="I20" s="177">
        <v>169</v>
      </c>
      <c r="J20" s="16"/>
    </row>
    <row r="21" spans="1:10" ht="12.75">
      <c r="A21" s="30"/>
      <c r="B21" s="244"/>
      <c r="C21" s="169" t="s">
        <v>110</v>
      </c>
      <c r="D21" s="169"/>
      <c r="E21" s="170"/>
      <c r="F21" s="170">
        <v>6153</v>
      </c>
      <c r="G21" s="225"/>
      <c r="H21" s="225"/>
      <c r="I21" s="177">
        <v>169</v>
      </c>
      <c r="J21" s="9"/>
    </row>
    <row r="22" spans="1:10" ht="12.75">
      <c r="A22" s="30"/>
      <c r="B22" s="244"/>
      <c r="C22" s="171" t="s">
        <v>111</v>
      </c>
      <c r="D22" s="171"/>
      <c r="E22" s="172"/>
      <c r="F22" s="191">
        <v>6157</v>
      </c>
      <c r="G22" s="226"/>
      <c r="H22" s="226"/>
      <c r="I22" s="178">
        <v>169</v>
      </c>
      <c r="J22" s="27"/>
    </row>
    <row r="23" spans="1:10" ht="12.75">
      <c r="A23" s="30"/>
      <c r="B23" s="244"/>
      <c r="C23" s="174" t="s">
        <v>112</v>
      </c>
      <c r="D23" s="174"/>
      <c r="E23" s="175"/>
      <c r="F23" s="227">
        <v>6158</v>
      </c>
      <c r="G23" s="228"/>
      <c r="H23" s="228"/>
      <c r="I23" s="190">
        <v>169</v>
      </c>
      <c r="J23" s="9"/>
    </row>
    <row r="24" spans="1:10" ht="12.75">
      <c r="A24" s="198"/>
      <c r="B24" s="249"/>
      <c r="C24" s="250" t="s">
        <v>113</v>
      </c>
      <c r="D24" s="171"/>
      <c r="E24" s="172"/>
      <c r="F24" s="251">
        <v>6151</v>
      </c>
      <c r="G24" s="226"/>
      <c r="H24" s="226"/>
      <c r="I24" s="252">
        <v>169</v>
      </c>
      <c r="J24" s="9"/>
    </row>
    <row r="25" spans="1:10" ht="12.75">
      <c r="A25" s="30"/>
      <c r="B25" s="253"/>
      <c r="C25" s="250" t="s">
        <v>10</v>
      </c>
      <c r="D25" s="10"/>
      <c r="E25" s="6"/>
      <c r="F25" s="191">
        <v>6152</v>
      </c>
      <c r="G25" s="8"/>
      <c r="H25" s="8"/>
      <c r="I25" s="273">
        <v>169</v>
      </c>
      <c r="J25" s="254"/>
    </row>
    <row r="26" spans="1:10" ht="12.75">
      <c r="A26" s="198"/>
      <c r="B26" s="244"/>
      <c r="C26" s="169" t="s">
        <v>107</v>
      </c>
      <c r="D26" s="169"/>
      <c r="E26" s="133"/>
      <c r="F26" s="224">
        <v>6154</v>
      </c>
      <c r="G26" s="156"/>
      <c r="H26" s="156"/>
      <c r="I26" s="177">
        <v>169</v>
      </c>
      <c r="J26" s="158"/>
    </row>
    <row r="27" spans="1:10" ht="12.75">
      <c r="A27" s="30"/>
      <c r="B27" s="244"/>
      <c r="C27" s="13"/>
      <c r="D27" s="13"/>
      <c r="E27" s="14"/>
      <c r="F27" s="15"/>
      <c r="G27" s="28"/>
      <c r="H27" s="28"/>
      <c r="I27" s="164"/>
      <c r="J27" s="16"/>
    </row>
    <row r="28" spans="1:10" ht="12.75">
      <c r="A28" s="30"/>
      <c r="B28" s="244"/>
      <c r="C28" s="13"/>
      <c r="D28" s="13"/>
      <c r="E28" s="14"/>
      <c r="F28" s="15"/>
      <c r="G28" s="28"/>
      <c r="H28" s="28"/>
      <c r="I28" s="164"/>
      <c r="J28" s="16"/>
    </row>
    <row r="29" spans="1:10" ht="12.75">
      <c r="A29" s="30"/>
      <c r="B29" s="244"/>
      <c r="C29" s="13"/>
      <c r="D29" s="13"/>
      <c r="E29" s="14"/>
      <c r="F29" s="15"/>
      <c r="G29" s="28"/>
      <c r="H29" s="28"/>
      <c r="I29" s="164"/>
      <c r="J29" s="16"/>
    </row>
    <row r="30" spans="1:10" ht="13.5" thickBot="1">
      <c r="A30" s="30"/>
      <c r="B30" s="245"/>
      <c r="C30" s="18"/>
      <c r="D30" s="18"/>
      <c r="E30" s="19"/>
      <c r="F30" s="20"/>
      <c r="G30" s="21"/>
      <c r="H30" s="21"/>
      <c r="I30" s="157"/>
      <c r="J30" s="22"/>
    </row>
    <row r="31" spans="1:10" ht="13.5" thickBot="1">
      <c r="A31" s="30" t="s">
        <v>96</v>
      </c>
      <c r="B31" s="180"/>
      <c r="C31" s="267" t="s">
        <v>134</v>
      </c>
      <c r="D31" s="189"/>
      <c r="E31" s="189"/>
      <c r="F31" s="280"/>
      <c r="G31" s="279">
        <v>131</v>
      </c>
      <c r="H31" s="279">
        <v>125</v>
      </c>
      <c r="I31" s="278"/>
      <c r="J31" s="272"/>
    </row>
    <row r="32" spans="1:10" ht="12.75">
      <c r="A32" s="30"/>
      <c r="B32" s="244"/>
      <c r="C32" s="206" t="s">
        <v>128</v>
      </c>
      <c r="D32" s="202"/>
      <c r="E32" s="207"/>
      <c r="F32" s="208">
        <v>5803</v>
      </c>
      <c r="G32" s="26"/>
      <c r="H32" s="26"/>
      <c r="I32" s="209">
        <v>100</v>
      </c>
      <c r="J32" s="158"/>
    </row>
    <row r="33" spans="1:10" ht="12.75">
      <c r="A33" s="30"/>
      <c r="B33" s="244"/>
      <c r="C33" s="199" t="s">
        <v>129</v>
      </c>
      <c r="D33" s="199"/>
      <c r="E33" s="200"/>
      <c r="F33" s="210">
        <v>5806</v>
      </c>
      <c r="G33" s="211"/>
      <c r="H33" s="211"/>
      <c r="I33" s="212">
        <v>100</v>
      </c>
      <c r="J33" s="16"/>
    </row>
    <row r="34" spans="1:10" ht="12.75">
      <c r="A34" s="30"/>
      <c r="B34" s="244"/>
      <c r="C34" s="199" t="s">
        <v>130</v>
      </c>
      <c r="D34" s="199"/>
      <c r="E34" s="200"/>
      <c r="F34" s="210">
        <v>5807</v>
      </c>
      <c r="G34" s="211"/>
      <c r="H34" s="211"/>
      <c r="I34" s="212">
        <v>100</v>
      </c>
      <c r="J34" s="16"/>
    </row>
    <row r="35" spans="1:10" ht="12.75">
      <c r="A35" s="30"/>
      <c r="B35" s="244"/>
      <c r="C35" s="201" t="s">
        <v>131</v>
      </c>
      <c r="D35" s="201"/>
      <c r="E35" s="202"/>
      <c r="F35" s="213">
        <v>5809</v>
      </c>
      <c r="G35" s="211"/>
      <c r="H35" s="214"/>
      <c r="I35" s="212">
        <v>100</v>
      </c>
      <c r="J35" s="16"/>
    </row>
    <row r="36" spans="1:10" ht="12.75">
      <c r="A36" s="30"/>
      <c r="B36" s="244"/>
      <c r="C36" s="201" t="s">
        <v>132</v>
      </c>
      <c r="D36" s="201"/>
      <c r="E36" s="203"/>
      <c r="F36" s="213">
        <v>5811</v>
      </c>
      <c r="G36" s="211"/>
      <c r="H36" s="215"/>
      <c r="I36" s="212">
        <v>100</v>
      </c>
      <c r="J36" s="9"/>
    </row>
    <row r="37" spans="1:10" ht="13.5" thickBot="1">
      <c r="A37" s="198"/>
      <c r="B37" s="245"/>
      <c r="C37" s="204" t="s">
        <v>133</v>
      </c>
      <c r="D37" s="204"/>
      <c r="E37" s="205"/>
      <c r="F37" s="216">
        <v>5812</v>
      </c>
      <c r="G37" s="217"/>
      <c r="H37" s="217"/>
      <c r="I37" s="274">
        <v>100</v>
      </c>
      <c r="J37" s="22"/>
    </row>
    <row r="38" spans="1:10" ht="13.5" thickBot="1">
      <c r="A38" s="30"/>
      <c r="B38" s="244"/>
      <c r="C38" s="234"/>
      <c r="D38" s="234"/>
      <c r="E38" s="236"/>
      <c r="F38" s="238"/>
      <c r="G38" s="239"/>
      <c r="H38" s="239"/>
      <c r="I38" s="241"/>
      <c r="J38" s="272"/>
    </row>
    <row r="39" spans="1:10" ht="13.5" thickBot="1">
      <c r="A39" s="30"/>
      <c r="B39" s="180"/>
      <c r="C39" s="267" t="s">
        <v>135</v>
      </c>
      <c r="D39" s="58"/>
      <c r="E39" s="235"/>
      <c r="F39" s="237"/>
      <c r="G39" s="156">
        <v>118</v>
      </c>
      <c r="H39" s="156">
        <v>115</v>
      </c>
      <c r="I39" s="240"/>
      <c r="J39" s="158"/>
    </row>
    <row r="40" spans="1:10" ht="12.75">
      <c r="A40" s="30"/>
      <c r="B40" s="248"/>
      <c r="C40" s="2" t="s">
        <v>122</v>
      </c>
      <c r="D40" s="229"/>
      <c r="E40" s="230"/>
      <c r="F40" s="232">
        <v>5633</v>
      </c>
      <c r="G40" s="233"/>
      <c r="H40" s="233"/>
      <c r="I40" s="275">
        <v>90</v>
      </c>
      <c r="J40" s="276">
        <f aca="true" t="shared" si="1" ref="J40:J62">+B40*I40</f>
        <v>0</v>
      </c>
    </row>
    <row r="41" spans="1:10" ht="12.75">
      <c r="A41" s="30"/>
      <c r="B41" s="244"/>
      <c r="C41" s="10" t="s">
        <v>126</v>
      </c>
      <c r="D41" s="174"/>
      <c r="E41" s="174"/>
      <c r="F41" s="231">
        <v>5840</v>
      </c>
      <c r="G41" s="26"/>
      <c r="H41" s="26"/>
      <c r="I41" s="277">
        <v>90</v>
      </c>
      <c r="J41" s="27">
        <f t="shared" si="1"/>
        <v>0</v>
      </c>
    </row>
    <row r="42" spans="1:10" ht="12.75">
      <c r="A42" s="30"/>
      <c r="B42" s="244"/>
      <c r="C42" s="5" t="s">
        <v>123</v>
      </c>
      <c r="D42" s="5"/>
      <c r="E42" s="133"/>
      <c r="F42" s="192">
        <v>5829</v>
      </c>
      <c r="G42" s="26"/>
      <c r="H42" s="156"/>
      <c r="I42" s="193">
        <v>90</v>
      </c>
      <c r="J42" s="27">
        <f t="shared" si="1"/>
        <v>0</v>
      </c>
    </row>
    <row r="43" spans="1:10" ht="12.75">
      <c r="A43" s="30"/>
      <c r="B43" s="244"/>
      <c r="C43" s="13" t="s">
        <v>124</v>
      </c>
      <c r="D43" s="13"/>
      <c r="E43" s="14"/>
      <c r="F43" s="34">
        <v>5831</v>
      </c>
      <c r="G43" s="28"/>
      <c r="H43" s="28"/>
      <c r="I43" s="196">
        <v>90</v>
      </c>
      <c r="J43" s="16">
        <f t="shared" si="1"/>
        <v>0</v>
      </c>
    </row>
    <row r="44" spans="1:10" ht="12.75">
      <c r="A44" s="30"/>
      <c r="B44" s="249"/>
      <c r="C44" s="10" t="s">
        <v>125</v>
      </c>
      <c r="D44" s="10"/>
      <c r="E44" s="6"/>
      <c r="F44" s="7">
        <v>5839</v>
      </c>
      <c r="G44" s="8"/>
      <c r="H44" s="8"/>
      <c r="I44" s="166">
        <v>90</v>
      </c>
      <c r="J44" s="9">
        <f t="shared" si="1"/>
        <v>0</v>
      </c>
    </row>
    <row r="45" spans="1:10" ht="12.75">
      <c r="A45" s="30"/>
      <c r="B45" s="244"/>
      <c r="C45" s="10" t="s">
        <v>106</v>
      </c>
      <c r="D45" s="23"/>
      <c r="E45" s="24"/>
      <c r="F45" s="159">
        <v>5620</v>
      </c>
      <c r="G45" s="26"/>
      <c r="H45" s="26"/>
      <c r="I45" s="193">
        <v>90</v>
      </c>
      <c r="J45" s="27">
        <f t="shared" si="1"/>
        <v>0</v>
      </c>
    </row>
    <row r="46" spans="1:10" ht="12.75">
      <c r="A46" s="30"/>
      <c r="B46" s="244"/>
      <c r="C46" s="10" t="s">
        <v>107</v>
      </c>
      <c r="D46" s="10"/>
      <c r="E46" s="6"/>
      <c r="F46" s="29">
        <v>5622</v>
      </c>
      <c r="G46" s="8"/>
      <c r="H46" s="8"/>
      <c r="I46" s="194">
        <v>90</v>
      </c>
      <c r="J46" s="9">
        <f t="shared" si="1"/>
        <v>0</v>
      </c>
    </row>
    <row r="47" spans="1:10" ht="12.75">
      <c r="A47" s="30"/>
      <c r="B47" s="244"/>
      <c r="C47" s="10" t="s">
        <v>110</v>
      </c>
      <c r="D47" s="10"/>
      <c r="E47" s="6"/>
      <c r="F47" s="29">
        <v>5627</v>
      </c>
      <c r="G47" s="8"/>
      <c r="H47" s="8"/>
      <c r="I47" s="194">
        <v>90</v>
      </c>
      <c r="J47" s="9">
        <f t="shared" si="1"/>
        <v>0</v>
      </c>
    </row>
    <row r="48" spans="1:10" ht="12.75">
      <c r="A48" s="30"/>
      <c r="B48" s="244"/>
      <c r="C48" s="13" t="s">
        <v>116</v>
      </c>
      <c r="D48" s="13"/>
      <c r="E48" s="14"/>
      <c r="F48" s="34">
        <v>5832</v>
      </c>
      <c r="G48" s="8"/>
      <c r="H48" s="35"/>
      <c r="I48" s="194">
        <v>90</v>
      </c>
      <c r="J48" s="9">
        <f t="shared" si="1"/>
        <v>0</v>
      </c>
    </row>
    <row r="49" spans="1:10" ht="12.75">
      <c r="A49" s="30"/>
      <c r="B49" s="244"/>
      <c r="C49" s="13" t="s">
        <v>117</v>
      </c>
      <c r="D49" s="13"/>
      <c r="E49" s="14"/>
      <c r="F49" s="34">
        <v>5835</v>
      </c>
      <c r="G49" s="8"/>
      <c r="H49" s="28"/>
      <c r="I49" s="194">
        <v>90</v>
      </c>
      <c r="J49" s="9">
        <f t="shared" si="1"/>
        <v>0</v>
      </c>
    </row>
    <row r="50" spans="1:10" ht="12.75">
      <c r="A50" s="30"/>
      <c r="B50" s="244"/>
      <c r="C50" s="10" t="s">
        <v>118</v>
      </c>
      <c r="D50" s="10"/>
      <c r="E50" s="6"/>
      <c r="F50" s="29">
        <v>5626</v>
      </c>
      <c r="G50" s="8"/>
      <c r="H50" s="8"/>
      <c r="I50" s="194">
        <v>90</v>
      </c>
      <c r="J50" s="9">
        <f t="shared" si="1"/>
        <v>0</v>
      </c>
    </row>
    <row r="51" spans="1:10" ht="12.75">
      <c r="A51" s="30"/>
      <c r="B51" s="244"/>
      <c r="C51" s="23" t="s">
        <v>115</v>
      </c>
      <c r="D51" s="23"/>
      <c r="E51" s="24"/>
      <c r="F51" s="25">
        <v>5621</v>
      </c>
      <c r="G51" s="26"/>
      <c r="H51" s="26"/>
      <c r="I51" s="162">
        <v>90</v>
      </c>
      <c r="J51" s="9">
        <f t="shared" si="1"/>
        <v>0</v>
      </c>
    </row>
    <row r="52" spans="1:10" ht="12.75">
      <c r="A52" s="30"/>
      <c r="B52" s="244"/>
      <c r="C52" s="10" t="s">
        <v>111</v>
      </c>
      <c r="D52" s="10"/>
      <c r="E52" s="6"/>
      <c r="F52" s="7">
        <v>5623</v>
      </c>
      <c r="G52" s="8"/>
      <c r="H52" s="8"/>
      <c r="I52" s="163">
        <v>90</v>
      </c>
      <c r="J52" s="9">
        <f t="shared" si="1"/>
        <v>0</v>
      </c>
    </row>
    <row r="53" spans="1:10" ht="12.75">
      <c r="A53" s="30"/>
      <c r="B53" s="244"/>
      <c r="C53" s="13" t="s">
        <v>108</v>
      </c>
      <c r="D53" s="13"/>
      <c r="E53" s="14"/>
      <c r="F53" s="15">
        <v>5624</v>
      </c>
      <c r="G53" s="28"/>
      <c r="H53" s="28"/>
      <c r="I53" s="164">
        <v>90</v>
      </c>
      <c r="J53" s="9">
        <f t="shared" si="1"/>
        <v>0</v>
      </c>
    </row>
    <row r="54" spans="1:15" ht="12.75">
      <c r="A54" s="30"/>
      <c r="B54" s="246"/>
      <c r="C54" s="10" t="s">
        <v>119</v>
      </c>
      <c r="D54" s="10"/>
      <c r="E54" s="165"/>
      <c r="F54" s="7">
        <v>5629</v>
      </c>
      <c r="G54" s="163"/>
      <c r="H54" s="163"/>
      <c r="I54" s="166">
        <v>90</v>
      </c>
      <c r="J54" s="167">
        <f t="shared" si="1"/>
        <v>0</v>
      </c>
      <c r="O54" s="179"/>
    </row>
    <row r="55" spans="1:10" ht="12.75">
      <c r="A55" s="30"/>
      <c r="B55" s="244"/>
      <c r="C55" s="5" t="s">
        <v>120</v>
      </c>
      <c r="D55" s="5"/>
      <c r="E55" s="133"/>
      <c r="F55" s="32">
        <v>5630</v>
      </c>
      <c r="G55" s="156"/>
      <c r="H55" s="156"/>
      <c r="I55" s="161">
        <v>90</v>
      </c>
      <c r="J55" s="9">
        <f t="shared" si="1"/>
        <v>0</v>
      </c>
    </row>
    <row r="56" spans="1:10" ht="13.5" thickBot="1">
      <c r="A56" s="30"/>
      <c r="B56" s="245"/>
      <c r="C56" s="19" t="s">
        <v>121</v>
      </c>
      <c r="D56" s="17"/>
      <c r="E56" s="19"/>
      <c r="F56" s="37">
        <v>5631</v>
      </c>
      <c r="G56" s="21"/>
      <c r="H56" s="21"/>
      <c r="I56" s="195">
        <v>90</v>
      </c>
      <c r="J56" s="22">
        <f t="shared" si="1"/>
        <v>0</v>
      </c>
    </row>
    <row r="57" spans="1:10" ht="12.75">
      <c r="A57" s="30"/>
      <c r="B57" s="247"/>
      <c r="C57" s="206"/>
      <c r="D57" s="202"/>
      <c r="E57" s="207"/>
      <c r="F57" s="208"/>
      <c r="G57" s="26"/>
      <c r="H57" s="26"/>
      <c r="I57" s="209"/>
      <c r="J57" s="27">
        <f t="shared" si="1"/>
        <v>0</v>
      </c>
    </row>
    <row r="58" spans="1:10" ht="12.75">
      <c r="A58"/>
      <c r="B58" s="247"/>
      <c r="C58" s="199"/>
      <c r="D58" s="199"/>
      <c r="E58" s="200"/>
      <c r="F58" s="210"/>
      <c r="G58" s="211"/>
      <c r="H58" s="211"/>
      <c r="I58" s="212"/>
      <c r="J58" s="31">
        <f t="shared" si="1"/>
        <v>0</v>
      </c>
    </row>
    <row r="59" spans="1:10" ht="12.75">
      <c r="A59" s="30"/>
      <c r="B59" s="244"/>
      <c r="C59" s="199"/>
      <c r="D59" s="199"/>
      <c r="E59" s="200"/>
      <c r="F59" s="210"/>
      <c r="G59" s="211"/>
      <c r="H59" s="211"/>
      <c r="I59" s="212"/>
      <c r="J59" s="9">
        <f t="shared" si="1"/>
        <v>0</v>
      </c>
    </row>
    <row r="60" spans="1:10" ht="12.75">
      <c r="A60" s="30"/>
      <c r="B60" s="244"/>
      <c r="C60" s="201"/>
      <c r="D60" s="201"/>
      <c r="E60" s="202"/>
      <c r="F60" s="213"/>
      <c r="G60" s="211"/>
      <c r="H60" s="214"/>
      <c r="I60" s="212"/>
      <c r="J60" s="36">
        <f t="shared" si="1"/>
        <v>0</v>
      </c>
    </row>
    <row r="61" spans="1:10" ht="12.75">
      <c r="A61" s="30"/>
      <c r="B61" s="244"/>
      <c r="C61" s="201"/>
      <c r="D61" s="201"/>
      <c r="E61" s="203"/>
      <c r="F61" s="213"/>
      <c r="G61" s="211"/>
      <c r="H61" s="215"/>
      <c r="I61" s="212"/>
      <c r="J61" s="36">
        <f t="shared" si="1"/>
        <v>0</v>
      </c>
    </row>
    <row r="62" spans="1:10" ht="13.5" thickBot="1">
      <c r="A62" s="33"/>
      <c r="B62" s="245"/>
      <c r="C62" s="204"/>
      <c r="D62" s="204"/>
      <c r="E62" s="205"/>
      <c r="F62" s="216"/>
      <c r="G62" s="217"/>
      <c r="H62" s="217"/>
      <c r="I62" s="218"/>
      <c r="J62" s="38">
        <f t="shared" si="1"/>
        <v>0</v>
      </c>
    </row>
    <row r="63" spans="1:10" ht="12.75">
      <c r="A63" s="33"/>
      <c r="B63" s="40"/>
      <c r="C63" s="40"/>
      <c r="D63" s="40"/>
      <c r="E63" s="40"/>
      <c r="F63" s="5"/>
      <c r="G63" s="41"/>
      <c r="H63" s="41"/>
      <c r="I63" s="42"/>
      <c r="J63" s="43"/>
    </row>
    <row r="64" spans="1:10" ht="12.75">
      <c r="A64" s="39"/>
      <c r="B64" s="40"/>
      <c r="C64" s="40"/>
      <c r="D64" s="40"/>
      <c r="E64" s="40"/>
      <c r="F64" s="5"/>
      <c r="G64" s="45"/>
      <c r="H64" s="45"/>
      <c r="I64" s="41" t="s">
        <v>16</v>
      </c>
      <c r="J64" s="46">
        <f>SUM(J6:J62)</f>
        <v>0</v>
      </c>
    </row>
    <row r="65" spans="1:10" ht="13.5" thickBot="1">
      <c r="A65" s="39" t="s">
        <v>15</v>
      </c>
      <c r="B65" s="44"/>
      <c r="C65" s="44"/>
      <c r="D65" s="44"/>
      <c r="E65" s="44"/>
      <c r="F65" s="5"/>
      <c r="G65" s="45"/>
      <c r="H65" s="45"/>
      <c r="I65" s="47" t="s">
        <v>18</v>
      </c>
      <c r="J65" s="48">
        <f>+J64*0.07</f>
        <v>0</v>
      </c>
    </row>
    <row r="66" spans="1:10" ht="13.5" thickTop="1">
      <c r="A66" s="39"/>
      <c r="B66" s="49"/>
      <c r="C66" s="49"/>
      <c r="D66" s="49"/>
      <c r="E66" s="49"/>
      <c r="F66" s="40"/>
      <c r="G66" s="40"/>
      <c r="H66" s="40"/>
      <c r="I66" s="50" t="s">
        <v>8</v>
      </c>
      <c r="J66" s="51">
        <f>+J64+J65</f>
        <v>0</v>
      </c>
    </row>
    <row r="67" spans="1:10" ht="13.5" thickBot="1">
      <c r="A67" s="39" t="s">
        <v>17</v>
      </c>
      <c r="B67" s="44"/>
      <c r="C67" s="44"/>
      <c r="D67" s="44"/>
      <c r="E67" s="44"/>
      <c r="F67" s="40"/>
      <c r="G67" s="40"/>
      <c r="H67" s="40"/>
      <c r="I67" s="52"/>
      <c r="J67" s="53"/>
    </row>
    <row r="68" spans="1:10" ht="13.5" thickTop="1">
      <c r="A68" s="39"/>
      <c r="B68" s="54"/>
      <c r="C68" s="5"/>
      <c r="D68" s="5"/>
      <c r="E68" s="40"/>
      <c r="F68" s="5"/>
      <c r="G68" s="45"/>
      <c r="H68" s="45"/>
      <c r="I68" s="55"/>
      <c r="J68" s="53"/>
    </row>
    <row r="69" spans="1:10" ht="13.5" thickBot="1">
      <c r="A69" s="39" t="s">
        <v>19</v>
      </c>
      <c r="B69" s="57"/>
      <c r="C69" s="57"/>
      <c r="D69" s="58"/>
      <c r="E69" s="58"/>
      <c r="F69" s="5"/>
      <c r="G69" s="45"/>
      <c r="H69" s="45"/>
      <c r="I69" s="55"/>
      <c r="J69" s="53"/>
    </row>
    <row r="70" spans="1:10" ht="12.75">
      <c r="A70" s="39"/>
      <c r="B70" s="54"/>
      <c r="C70" s="54"/>
      <c r="D70" s="5"/>
      <c r="E70" s="154" t="s">
        <v>127</v>
      </c>
      <c r="F70" s="154"/>
      <c r="G70" s="155"/>
      <c r="H70" s="155"/>
      <c r="I70" s="160"/>
      <c r="J70" s="53"/>
    </row>
    <row r="71" spans="1:10" ht="12.75">
      <c r="A71" s="137"/>
      <c r="B71" s="54"/>
      <c r="C71" s="54"/>
      <c r="D71" s="5"/>
      <c r="E71" s="5"/>
      <c r="F71" s="5"/>
      <c r="G71" s="45"/>
      <c r="H71" s="45"/>
      <c r="I71" s="55"/>
      <c r="J71" s="53"/>
    </row>
    <row r="72" spans="1:10" ht="13.5" thickBot="1">
      <c r="A72" s="56" t="s">
        <v>90</v>
      </c>
      <c r="B72" s="153"/>
      <c r="C72" s="153"/>
      <c r="D72" s="153"/>
      <c r="E72" s="153"/>
      <c r="F72" s="57" t="s">
        <v>21</v>
      </c>
      <c r="G72" s="58"/>
      <c r="H72" s="58"/>
      <c r="I72" s="59"/>
      <c r="J72" s="60"/>
    </row>
  </sheetData>
  <sheetProtection/>
  <mergeCells count="2">
    <mergeCell ref="A1:J1"/>
    <mergeCell ref="A2:J2"/>
  </mergeCells>
  <printOptions/>
  <pageMargins left="0.75" right="0.75" top="0.5" bottom="0.5" header="0.5" footer="0.5"/>
  <pageSetup fitToHeight="1" fitToWidth="1" horizontalDpi="600" verticalDpi="600" orientation="portrait" scale="7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H57"/>
  <sheetViews>
    <sheetView zoomScalePageLayoutView="0" workbookViewId="0" topLeftCell="A28">
      <selection activeCell="C48" sqref="C48"/>
    </sheetView>
  </sheetViews>
  <sheetFormatPr defaultColWidth="9.140625" defaultRowHeight="12.75"/>
  <cols>
    <col min="1" max="1" width="4.8515625" style="0" customWidth="1"/>
    <col min="2" max="2" width="12.421875" style="0" customWidth="1"/>
    <col min="3" max="3" width="68.28125" style="0" customWidth="1"/>
    <col min="4" max="4" width="8.140625" style="0" customWidth="1"/>
    <col min="5" max="5" width="10.421875" style="63" customWidth="1"/>
    <col min="6" max="6" width="8.28125" style="63" hidden="1" customWidth="1"/>
    <col min="7" max="7" width="9.00390625" style="63" customWidth="1"/>
    <col min="8" max="8" width="13.140625" style="0" customWidth="1"/>
  </cols>
  <sheetData>
    <row r="1" spans="1:2" ht="14.25">
      <c r="A1" s="61"/>
      <c r="B1" s="62"/>
    </row>
    <row r="2" spans="1:8" ht="20.25">
      <c r="A2" s="255" t="s">
        <v>0</v>
      </c>
      <c r="B2" s="255"/>
      <c r="C2" s="255"/>
      <c r="D2" s="255"/>
      <c r="E2" s="255"/>
      <c r="F2" s="255"/>
      <c r="G2" s="255"/>
      <c r="H2" s="255"/>
    </row>
    <row r="3" spans="1:8" ht="21" thickBot="1">
      <c r="A3" s="260" t="s">
        <v>22</v>
      </c>
      <c r="B3" s="260"/>
      <c r="C3" s="260"/>
      <c r="D3" s="260"/>
      <c r="E3" s="260"/>
      <c r="F3" s="260"/>
      <c r="G3" s="260"/>
      <c r="H3" s="260"/>
    </row>
    <row r="4" spans="1:8" ht="26.25" thickBot="1">
      <c r="A4" s="64" t="s">
        <v>23</v>
      </c>
      <c r="B4" s="65" t="s">
        <v>24</v>
      </c>
      <c r="C4" s="65" t="s">
        <v>25</v>
      </c>
      <c r="D4" s="66" t="s">
        <v>26</v>
      </c>
      <c r="E4" s="67" t="s">
        <v>27</v>
      </c>
      <c r="F4" s="67" t="s">
        <v>28</v>
      </c>
      <c r="G4" s="68" t="s">
        <v>29</v>
      </c>
      <c r="H4" s="66" t="s">
        <v>30</v>
      </c>
    </row>
    <row r="5" spans="1:8" ht="12.75">
      <c r="A5" s="69" t="s">
        <v>31</v>
      </c>
      <c r="B5" s="70"/>
      <c r="C5" s="71"/>
      <c r="D5" s="71"/>
      <c r="E5" s="72"/>
      <c r="F5" s="72"/>
      <c r="G5" s="72"/>
      <c r="H5" s="71"/>
    </row>
    <row r="6" spans="1:8" ht="19.5">
      <c r="A6" s="73"/>
      <c r="B6" s="74" t="s">
        <v>32</v>
      </c>
      <c r="C6" s="75" t="s">
        <v>33</v>
      </c>
      <c r="D6" s="76"/>
      <c r="E6" s="77">
        <v>1040</v>
      </c>
      <c r="F6" s="77">
        <f aca="true" t="shared" si="0" ref="F6:F23">E6*0.54</f>
        <v>561.6</v>
      </c>
      <c r="G6" s="78">
        <v>638.1818181818182</v>
      </c>
      <c r="H6" s="79"/>
    </row>
    <row r="7" spans="1:8" ht="19.5">
      <c r="A7" s="73"/>
      <c r="B7" s="74" t="s">
        <v>34</v>
      </c>
      <c r="C7" s="75" t="s">
        <v>35</v>
      </c>
      <c r="D7" s="80"/>
      <c r="E7" s="81">
        <v>1083</v>
      </c>
      <c r="F7" s="77">
        <f>E7*0.54</f>
        <v>584.82</v>
      </c>
      <c r="G7" s="78">
        <v>664.5681818181819</v>
      </c>
      <c r="H7" s="79"/>
    </row>
    <row r="8" spans="1:8" ht="19.5">
      <c r="A8" s="82"/>
      <c r="B8" s="83">
        <v>11720</v>
      </c>
      <c r="C8" s="84" t="s">
        <v>36</v>
      </c>
      <c r="D8" s="85"/>
      <c r="E8" s="86">
        <v>264.2</v>
      </c>
      <c r="F8" s="87"/>
      <c r="G8" s="88">
        <v>25</v>
      </c>
      <c r="H8" s="89"/>
    </row>
    <row r="9" spans="1:8" ht="12.75">
      <c r="A9" s="69"/>
      <c r="B9" s="70"/>
      <c r="C9" s="71"/>
      <c r="D9" s="71"/>
      <c r="E9" s="72"/>
      <c r="F9" s="72"/>
      <c r="G9" s="72"/>
      <c r="H9" s="71"/>
    </row>
    <row r="10" spans="1:8" ht="19.5">
      <c r="A10" s="73"/>
      <c r="B10" s="74" t="s">
        <v>37</v>
      </c>
      <c r="C10" s="90" t="s">
        <v>33</v>
      </c>
      <c r="D10" s="76"/>
      <c r="E10" s="91">
        <v>906</v>
      </c>
      <c r="F10" s="77">
        <f t="shared" si="0"/>
        <v>489.24</v>
      </c>
      <c r="G10" s="78">
        <v>555.9545454545455</v>
      </c>
      <c r="H10" s="79"/>
    </row>
    <row r="11" spans="1:8" ht="19.5">
      <c r="A11" s="73"/>
      <c r="B11" s="74" t="s">
        <v>38</v>
      </c>
      <c r="C11" s="75" t="s">
        <v>35</v>
      </c>
      <c r="D11" s="80"/>
      <c r="E11" s="81">
        <v>946.5</v>
      </c>
      <c r="F11" s="77">
        <f t="shared" si="0"/>
        <v>511.11</v>
      </c>
      <c r="G11" s="78">
        <v>580.8068181818182</v>
      </c>
      <c r="H11" s="79"/>
    </row>
    <row r="12" spans="1:8" ht="12.75">
      <c r="A12" s="69"/>
      <c r="B12" s="70"/>
      <c r="C12" s="71"/>
      <c r="D12" s="71"/>
      <c r="E12" s="72"/>
      <c r="F12" s="72"/>
      <c r="G12" s="72"/>
      <c r="H12" s="71"/>
    </row>
    <row r="13" spans="1:8" ht="19.5">
      <c r="A13" s="73"/>
      <c r="B13" s="74" t="s">
        <v>39</v>
      </c>
      <c r="C13" s="75" t="s">
        <v>40</v>
      </c>
      <c r="D13" s="92"/>
      <c r="E13" s="81">
        <v>841.65</v>
      </c>
      <c r="F13" s="77">
        <f t="shared" si="0"/>
        <v>454.49100000000004</v>
      </c>
      <c r="G13" s="78">
        <v>516.4670454545455</v>
      </c>
      <c r="H13" s="79"/>
    </row>
    <row r="14" spans="1:8" ht="19.5">
      <c r="A14" s="73"/>
      <c r="B14" s="74" t="s">
        <v>41</v>
      </c>
      <c r="C14" s="75" t="s">
        <v>42</v>
      </c>
      <c r="D14" s="92"/>
      <c r="E14" s="81">
        <v>884.25</v>
      </c>
      <c r="F14" s="77">
        <f>E14*0.54</f>
        <v>477.495</v>
      </c>
      <c r="G14" s="78">
        <v>542.6079545454545</v>
      </c>
      <c r="H14" s="79"/>
    </row>
    <row r="15" spans="1:8" ht="12.75">
      <c r="A15" s="69"/>
      <c r="B15" s="70"/>
      <c r="C15" s="71"/>
      <c r="D15" s="71"/>
      <c r="E15" s="72"/>
      <c r="F15" s="72"/>
      <c r="G15" s="72"/>
      <c r="H15" s="71"/>
    </row>
    <row r="16" spans="1:8" ht="19.5">
      <c r="A16" s="73"/>
      <c r="B16" s="74" t="s">
        <v>43</v>
      </c>
      <c r="C16" s="75" t="s">
        <v>40</v>
      </c>
      <c r="D16" s="92"/>
      <c r="E16" s="81">
        <v>701.25</v>
      </c>
      <c r="F16" s="77">
        <f t="shared" si="0"/>
        <v>378.675</v>
      </c>
      <c r="G16" s="78">
        <v>430.3125</v>
      </c>
      <c r="H16" s="79"/>
    </row>
    <row r="17" spans="1:8" ht="19.5">
      <c r="A17" s="73"/>
      <c r="B17" s="74" t="s">
        <v>44</v>
      </c>
      <c r="C17" s="75" t="s">
        <v>42</v>
      </c>
      <c r="D17" s="92"/>
      <c r="E17" s="81">
        <v>743.9</v>
      </c>
      <c r="F17" s="77">
        <f t="shared" si="0"/>
        <v>401.706</v>
      </c>
      <c r="G17" s="78">
        <v>456.4840909090909</v>
      </c>
      <c r="H17" s="79"/>
    </row>
    <row r="18" spans="1:8" ht="12.75">
      <c r="A18" s="261" t="s">
        <v>45</v>
      </c>
      <c r="B18" s="262"/>
      <c r="C18" s="262"/>
      <c r="D18" s="262"/>
      <c r="E18" s="262"/>
      <c r="F18" s="262"/>
      <c r="G18" s="262"/>
      <c r="H18" s="93"/>
    </row>
    <row r="19" spans="1:8" ht="12.75">
      <c r="A19" s="69" t="s">
        <v>46</v>
      </c>
      <c r="B19" s="70"/>
      <c r="C19" s="71"/>
      <c r="D19" s="71"/>
      <c r="E19" s="72"/>
      <c r="F19" s="72"/>
      <c r="G19" s="72"/>
      <c r="H19" s="71"/>
    </row>
    <row r="20" spans="1:8" ht="19.5">
      <c r="A20" s="73"/>
      <c r="B20" s="74">
        <v>92851</v>
      </c>
      <c r="C20" s="94" t="s">
        <v>47</v>
      </c>
      <c r="D20" s="95"/>
      <c r="E20" s="96">
        <v>402.76</v>
      </c>
      <c r="F20" s="77">
        <f t="shared" si="0"/>
        <v>217.49040000000002</v>
      </c>
      <c r="G20" s="97">
        <v>247.14818181818185</v>
      </c>
      <c r="H20" s="98"/>
    </row>
    <row r="21" spans="1:8" ht="19.5">
      <c r="A21" s="73"/>
      <c r="B21" s="74">
        <v>92100</v>
      </c>
      <c r="C21" s="75" t="s">
        <v>48</v>
      </c>
      <c r="D21" s="95"/>
      <c r="E21" s="81">
        <v>638.5</v>
      </c>
      <c r="F21" s="77">
        <f t="shared" si="0"/>
        <v>344.79</v>
      </c>
      <c r="G21" s="97">
        <v>391.8068181818182</v>
      </c>
      <c r="H21" s="98"/>
    </row>
    <row r="22" spans="1:8" ht="19.5">
      <c r="A22" s="73"/>
      <c r="B22" s="74">
        <v>92000</v>
      </c>
      <c r="C22" s="90" t="s">
        <v>49</v>
      </c>
      <c r="D22" s="99"/>
      <c r="E22" s="86">
        <v>540.5</v>
      </c>
      <c r="F22" s="77">
        <f t="shared" si="0"/>
        <v>291.87</v>
      </c>
      <c r="G22" s="97">
        <v>331.67045454545456</v>
      </c>
      <c r="H22" s="98"/>
    </row>
    <row r="23" spans="1:8" ht="19.5">
      <c r="A23" s="73"/>
      <c r="B23" s="74">
        <v>92821</v>
      </c>
      <c r="C23" s="94" t="s">
        <v>50</v>
      </c>
      <c r="D23" s="100"/>
      <c r="E23" s="101">
        <v>503.15</v>
      </c>
      <c r="F23" s="77">
        <f t="shared" si="0"/>
        <v>271.701</v>
      </c>
      <c r="G23" s="97">
        <v>308.75113636363636</v>
      </c>
      <c r="H23" s="98"/>
    </row>
    <row r="24" spans="1:8" ht="15.75">
      <c r="A24" s="102" t="s">
        <v>51</v>
      </c>
      <c r="B24" s="103"/>
      <c r="C24" s="104"/>
      <c r="D24" s="105"/>
      <c r="E24" s="106"/>
      <c r="F24" s="106"/>
      <c r="G24" s="107"/>
      <c r="H24" s="108"/>
    </row>
    <row r="25" spans="1:8" ht="19.5">
      <c r="A25" s="73"/>
      <c r="B25" s="74" t="s">
        <v>52</v>
      </c>
      <c r="C25" s="109" t="s">
        <v>53</v>
      </c>
      <c r="D25" s="110"/>
      <c r="E25" s="81">
        <v>195.6</v>
      </c>
      <c r="F25" s="77">
        <f>E25*0.54</f>
        <v>105.62400000000001</v>
      </c>
      <c r="G25" s="78">
        <v>120.02727272727273</v>
      </c>
      <c r="H25" s="111"/>
    </row>
    <row r="26" spans="1:8" ht="21">
      <c r="A26" s="73"/>
      <c r="B26" s="74" t="s">
        <v>54</v>
      </c>
      <c r="C26" s="109" t="s">
        <v>55</v>
      </c>
      <c r="D26" s="93"/>
      <c r="E26" s="81">
        <v>269</v>
      </c>
      <c r="F26" s="77">
        <f>E26*0.54</f>
        <v>145.26000000000002</v>
      </c>
      <c r="G26" s="78">
        <v>165.06818181818184</v>
      </c>
      <c r="H26" s="112"/>
    </row>
    <row r="27" spans="1:8" ht="19.5">
      <c r="A27" s="73"/>
      <c r="B27" s="113" t="s">
        <v>56</v>
      </c>
      <c r="C27" s="94" t="s">
        <v>57</v>
      </c>
      <c r="D27" s="114"/>
      <c r="E27" s="81">
        <v>150.65</v>
      </c>
      <c r="F27" s="77">
        <f>E27*0.54</f>
        <v>81.35100000000001</v>
      </c>
      <c r="G27" s="78">
        <v>92.44431818181819</v>
      </c>
      <c r="H27" s="115"/>
    </row>
    <row r="28" spans="1:8" ht="21">
      <c r="A28" s="73"/>
      <c r="B28" s="113" t="s">
        <v>58</v>
      </c>
      <c r="C28" s="94" t="s">
        <v>59</v>
      </c>
      <c r="D28" s="114"/>
      <c r="E28" s="81">
        <v>226</v>
      </c>
      <c r="F28" s="77">
        <f>E28*0.54</f>
        <v>122.04</v>
      </c>
      <c r="G28" s="78">
        <v>138.6818181818182</v>
      </c>
      <c r="H28" s="115"/>
    </row>
    <row r="29" spans="1:8" ht="19.5">
      <c r="A29" s="73"/>
      <c r="B29" s="113" t="s">
        <v>60</v>
      </c>
      <c r="C29" s="75" t="s">
        <v>61</v>
      </c>
      <c r="D29" s="93"/>
      <c r="E29" s="81">
        <v>54</v>
      </c>
      <c r="F29" s="77">
        <f>E29*0.54</f>
        <v>29.160000000000004</v>
      </c>
      <c r="G29" s="78">
        <v>33.13636363636364</v>
      </c>
      <c r="H29" s="112"/>
    </row>
    <row r="30" spans="1:8" ht="15.75">
      <c r="A30" s="116" t="s">
        <v>62</v>
      </c>
      <c r="B30" s="117"/>
      <c r="C30" s="118"/>
      <c r="D30" s="119"/>
      <c r="E30" s="120"/>
      <c r="F30" s="120"/>
      <c r="G30" s="121"/>
      <c r="H30" s="122"/>
    </row>
    <row r="31" spans="1:8" ht="21">
      <c r="A31" s="73"/>
      <c r="B31" s="113" t="s">
        <v>63</v>
      </c>
      <c r="C31" s="94" t="s">
        <v>64</v>
      </c>
      <c r="D31" s="92"/>
      <c r="E31" s="81">
        <v>215.1</v>
      </c>
      <c r="F31" s="81">
        <f>E31*0.513</f>
        <v>110.3463</v>
      </c>
      <c r="G31" s="78">
        <v>125.39352272727272</v>
      </c>
      <c r="H31" s="112"/>
    </row>
    <row r="32" spans="1:8" ht="21">
      <c r="A32" s="73"/>
      <c r="B32" s="113" t="s">
        <v>65</v>
      </c>
      <c r="C32" s="94" t="s">
        <v>66</v>
      </c>
      <c r="D32" s="92"/>
      <c r="E32" s="81">
        <v>199.05</v>
      </c>
      <c r="F32" s="81">
        <f>E32*0.513</f>
        <v>102.11265</v>
      </c>
      <c r="G32" s="78">
        <v>116.03710227272728</v>
      </c>
      <c r="H32" s="112"/>
    </row>
    <row r="33" spans="1:8" ht="12.75">
      <c r="A33" s="257" t="s">
        <v>67</v>
      </c>
      <c r="B33" s="258"/>
      <c r="C33" s="258"/>
      <c r="D33" s="258"/>
      <c r="E33" s="258"/>
      <c r="F33" s="258"/>
      <c r="G33" s="258"/>
      <c r="H33" s="259"/>
    </row>
    <row r="34" spans="1:8" ht="19.5">
      <c r="A34" s="73"/>
      <c r="B34" s="113" t="s">
        <v>68</v>
      </c>
      <c r="C34" s="75" t="s">
        <v>69</v>
      </c>
      <c r="D34" s="95"/>
      <c r="E34" s="77">
        <v>278.7</v>
      </c>
      <c r="F34" s="81">
        <f>E34*0.665</f>
        <v>185.3355</v>
      </c>
      <c r="G34" s="78">
        <v>210.61</v>
      </c>
      <c r="H34" s="112"/>
    </row>
    <row r="35" spans="1:8" ht="12.75">
      <c r="A35" s="257" t="s">
        <v>70</v>
      </c>
      <c r="B35" s="258"/>
      <c r="C35" s="258"/>
      <c r="D35" s="258"/>
      <c r="E35" s="258"/>
      <c r="F35" s="258"/>
      <c r="G35" s="258"/>
      <c r="H35" s="259"/>
    </row>
    <row r="36" spans="1:8" ht="21">
      <c r="A36" s="73"/>
      <c r="B36" s="113" t="s">
        <v>71</v>
      </c>
      <c r="C36" s="94" t="s">
        <v>72</v>
      </c>
      <c r="D36" s="95"/>
      <c r="E36" s="77">
        <v>98</v>
      </c>
      <c r="F36" s="81">
        <f>E36*0.54</f>
        <v>52.92</v>
      </c>
      <c r="G36" s="78">
        <v>60.14</v>
      </c>
      <c r="H36" s="112"/>
    </row>
    <row r="37" spans="1:8" ht="15.75">
      <c r="A37" s="123" t="s">
        <v>73</v>
      </c>
      <c r="B37" s="124"/>
      <c r="C37" s="125"/>
      <c r="D37" s="126"/>
      <c r="E37" s="127"/>
      <c r="F37" s="127"/>
      <c r="G37" s="124"/>
      <c r="H37" s="128"/>
    </row>
    <row r="38" spans="1:8" ht="12.75">
      <c r="A38" s="129"/>
      <c r="B38" s="130">
        <v>11720</v>
      </c>
      <c r="C38" s="75" t="s">
        <v>74</v>
      </c>
      <c r="D38" s="95"/>
      <c r="E38" s="77">
        <v>264.2</v>
      </c>
      <c r="F38" s="77">
        <f>E38*0.54</f>
        <v>142.668</v>
      </c>
      <c r="G38" s="78">
        <v>162.12272727272727</v>
      </c>
      <c r="H38" s="112"/>
    </row>
    <row r="39" spans="1:8" ht="12.75">
      <c r="A39" s="129"/>
      <c r="B39" s="130">
        <v>11875</v>
      </c>
      <c r="C39" s="75" t="s">
        <v>75</v>
      </c>
      <c r="D39" s="95"/>
      <c r="E39" s="77">
        <v>35.5</v>
      </c>
      <c r="F39" s="77">
        <f>E39*0.6</f>
        <v>21.3</v>
      </c>
      <c r="G39" s="78">
        <v>24.204545454545457</v>
      </c>
      <c r="H39" s="112"/>
    </row>
    <row r="40" spans="1:8" ht="12.75">
      <c r="A40" s="129"/>
      <c r="B40" s="130">
        <v>23804</v>
      </c>
      <c r="C40" s="75" t="s">
        <v>76</v>
      </c>
      <c r="D40" s="95"/>
      <c r="E40" s="77">
        <v>8.8</v>
      </c>
      <c r="F40" s="77">
        <f>E40*0.54</f>
        <v>4.752000000000001</v>
      </c>
      <c r="G40" s="78">
        <v>5.4</v>
      </c>
      <c r="H40" s="112"/>
    </row>
    <row r="41" spans="1:8" ht="12.75">
      <c r="A41" s="129"/>
      <c r="B41" s="130">
        <v>26305</v>
      </c>
      <c r="C41" s="75" t="s">
        <v>77</v>
      </c>
      <c r="D41" s="95"/>
      <c r="E41" s="77">
        <v>75.65</v>
      </c>
      <c r="F41" s="77">
        <f>E41*0.54</f>
        <v>40.851000000000006</v>
      </c>
      <c r="G41" s="78">
        <v>46.42159090909092</v>
      </c>
      <c r="H41" s="112"/>
    </row>
    <row r="42" spans="1:8" ht="12.75">
      <c r="A42" s="129"/>
      <c r="B42" s="130">
        <v>41100</v>
      </c>
      <c r="C42" s="75" t="s">
        <v>78</v>
      </c>
      <c r="D42" s="95"/>
      <c r="E42" s="77">
        <v>88.85</v>
      </c>
      <c r="F42" s="77">
        <f>E42*0.54</f>
        <v>47.979</v>
      </c>
      <c r="G42" s="78">
        <v>54.52159090909091</v>
      </c>
      <c r="H42" s="112"/>
    </row>
    <row r="43" spans="1:8" ht="12.75">
      <c r="A43" s="129"/>
      <c r="B43" s="130" t="s">
        <v>79</v>
      </c>
      <c r="C43" s="75" t="s">
        <v>80</v>
      </c>
      <c r="D43" s="112"/>
      <c r="E43" s="77">
        <v>316.5</v>
      </c>
      <c r="F43" s="77">
        <f>E43*0.6</f>
        <v>189.9</v>
      </c>
      <c r="G43" s="78">
        <v>215.79545454545456</v>
      </c>
      <c r="H43" s="112"/>
    </row>
    <row r="44" spans="1:8" ht="12.75">
      <c r="A44" s="129"/>
      <c r="B44" s="130" t="s">
        <v>81</v>
      </c>
      <c r="C44" s="75" t="s">
        <v>82</v>
      </c>
      <c r="D44" s="112"/>
      <c r="E44" s="77">
        <v>316.5</v>
      </c>
      <c r="F44" s="77">
        <f>E44*0.6</f>
        <v>189.9</v>
      </c>
      <c r="G44" s="78">
        <v>215.79545454545456</v>
      </c>
      <c r="H44" s="112"/>
    </row>
    <row r="45" spans="1:8" ht="12.75">
      <c r="A45" s="129"/>
      <c r="B45" s="130">
        <v>76600</v>
      </c>
      <c r="C45" s="75" t="s">
        <v>83</v>
      </c>
      <c r="D45" s="112"/>
      <c r="E45" s="77">
        <v>48.3</v>
      </c>
      <c r="F45" s="77">
        <f>E45*0.54</f>
        <v>26.082</v>
      </c>
      <c r="G45" s="78">
        <v>29.638636363636365</v>
      </c>
      <c r="H45" s="112"/>
    </row>
    <row r="46" spans="1:8" ht="12.75">
      <c r="A46" s="131"/>
      <c r="B46" s="5"/>
      <c r="C46" s="5"/>
      <c r="D46" s="5"/>
      <c r="E46" s="5"/>
      <c r="F46" s="132"/>
      <c r="G46" s="132"/>
      <c r="H46" s="133"/>
    </row>
    <row r="47" spans="1:8" ht="13.5" thickBot="1">
      <c r="A47" s="134"/>
      <c r="D47" s="49"/>
      <c r="E47" s="5"/>
      <c r="F47" s="5"/>
      <c r="H47" s="135"/>
    </row>
    <row r="48" spans="1:8" ht="14.25" thickBot="1" thickTop="1">
      <c r="A48" s="136"/>
      <c r="B48" s="137" t="s">
        <v>84</v>
      </c>
      <c r="C48" s="44"/>
      <c r="D48" s="49"/>
      <c r="E48" s="5"/>
      <c r="F48" s="5"/>
      <c r="G48" s="41" t="s">
        <v>85</v>
      </c>
      <c r="H48" s="138"/>
    </row>
    <row r="49" spans="1:8" ht="13.5" thickTop="1">
      <c r="A49" s="136"/>
      <c r="B49" s="49"/>
      <c r="D49" s="49"/>
      <c r="E49" s="5"/>
      <c r="F49" s="5"/>
      <c r="H49" s="139"/>
    </row>
    <row r="50" spans="1:8" ht="13.5" thickBot="1">
      <c r="A50" s="140"/>
      <c r="B50" s="137" t="s">
        <v>86</v>
      </c>
      <c r="C50" s="44"/>
      <c r="D50" s="49"/>
      <c r="E50" s="41" t="s">
        <v>87</v>
      </c>
      <c r="F50" s="5"/>
      <c r="G50" s="63">
        <v>0.07</v>
      </c>
      <c r="H50" s="141"/>
    </row>
    <row r="51" spans="1:8" ht="14.25" thickBot="1" thickTop="1">
      <c r="A51" s="140"/>
      <c r="B51" s="137"/>
      <c r="C51" s="49"/>
      <c r="D51" s="49"/>
      <c r="E51" s="5"/>
      <c r="F51" s="45"/>
      <c r="G51" s="142"/>
      <c r="H51" s="143"/>
    </row>
    <row r="52" spans="1:8" ht="14.25" thickBot="1" thickTop="1">
      <c r="A52" s="136"/>
      <c r="B52" s="137" t="s">
        <v>88</v>
      </c>
      <c r="C52" s="44"/>
      <c r="D52" s="49"/>
      <c r="E52" s="5"/>
      <c r="F52" s="45"/>
      <c r="G52" s="41" t="s">
        <v>89</v>
      </c>
      <c r="H52" s="138"/>
    </row>
    <row r="53" spans="1:8" ht="13.5" thickTop="1">
      <c r="A53" s="136"/>
      <c r="E53" s="40"/>
      <c r="F53" s="40"/>
      <c r="G53" s="52"/>
      <c r="H53" s="144"/>
    </row>
    <row r="54" spans="1:8" ht="12.75">
      <c r="A54" s="145"/>
      <c r="B54" s="146" t="s">
        <v>20</v>
      </c>
      <c r="C54" s="147"/>
      <c r="D54" s="146" t="s">
        <v>21</v>
      </c>
      <c r="E54" s="146"/>
      <c r="F54" s="148"/>
      <c r="G54" s="149"/>
      <c r="H54" s="150"/>
    </row>
    <row r="55" spans="1:8" ht="12.75">
      <c r="A55" s="2"/>
      <c r="B55" s="2"/>
      <c r="C55" s="2"/>
      <c r="D55" s="2"/>
      <c r="E55" s="151"/>
      <c r="F55" s="151"/>
      <c r="G55" s="151"/>
      <c r="H55" s="2"/>
    </row>
    <row r="56" spans="1:8" ht="12.75">
      <c r="A56" s="2"/>
      <c r="B56" s="2"/>
      <c r="D56" s="2"/>
      <c r="E56" s="151"/>
      <c r="F56" s="151"/>
      <c r="G56" s="151"/>
      <c r="H56" s="2"/>
    </row>
    <row r="57" spans="1:8" ht="12.75">
      <c r="A57" s="2"/>
      <c r="B57" s="2"/>
      <c r="C57" s="2"/>
      <c r="D57" s="2"/>
      <c r="E57" s="151"/>
      <c r="F57" s="151"/>
      <c r="G57" s="151"/>
      <c r="H57" s="2"/>
    </row>
  </sheetData>
  <sheetProtection/>
  <mergeCells count="5">
    <mergeCell ref="A35:H35"/>
    <mergeCell ref="A2:H2"/>
    <mergeCell ref="A3:H3"/>
    <mergeCell ref="A18:G18"/>
    <mergeCell ref="A33:H33"/>
  </mergeCells>
  <printOptions/>
  <pageMargins left="0.75" right="0.75" top="1" bottom="1" header="0.5" footer="0.5"/>
  <pageSetup fitToHeight="1" fitToWidth="1" horizontalDpi="300" verticalDpi="300" orientation="portrait" scale="72" r:id="rId2"/>
  <drawing r:id="rId1"/>
</worksheet>
</file>

<file path=xl/worksheets/sheet3.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181" t="s">
        <v>98</v>
      </c>
      <c r="C1" s="181"/>
      <c r="D1" s="185"/>
      <c r="E1" s="185"/>
      <c r="F1" s="185"/>
    </row>
    <row r="2" spans="2:6" ht="12.75">
      <c r="B2" s="181" t="s">
        <v>99</v>
      </c>
      <c r="C2" s="181"/>
      <c r="D2" s="185"/>
      <c r="E2" s="185"/>
      <c r="F2" s="185"/>
    </row>
    <row r="3" spans="2:6" ht="12.75">
      <c r="B3" s="182"/>
      <c r="C3" s="182"/>
      <c r="D3" s="186"/>
      <c r="E3" s="186"/>
      <c r="F3" s="186"/>
    </row>
    <row r="4" spans="2:6" ht="51">
      <c r="B4" s="182" t="s">
        <v>100</v>
      </c>
      <c r="C4" s="182"/>
      <c r="D4" s="186"/>
      <c r="E4" s="186"/>
      <c r="F4" s="186"/>
    </row>
    <row r="5" spans="2:6" ht="12.75">
      <c r="B5" s="182"/>
      <c r="C5" s="182"/>
      <c r="D5" s="186"/>
      <c r="E5" s="186"/>
      <c r="F5" s="186"/>
    </row>
    <row r="6" spans="2:6" ht="12.75">
      <c r="B6" s="181" t="s">
        <v>101</v>
      </c>
      <c r="C6" s="181"/>
      <c r="D6" s="185"/>
      <c r="E6" s="185" t="s">
        <v>102</v>
      </c>
      <c r="F6" s="185" t="s">
        <v>103</v>
      </c>
    </row>
    <row r="7" spans="2:6" ht="13.5" thickBot="1">
      <c r="B7" s="182"/>
      <c r="C7" s="182"/>
      <c r="D7" s="186"/>
      <c r="E7" s="186"/>
      <c r="F7" s="186"/>
    </row>
    <row r="8" spans="2:6" ht="39" thickBot="1">
      <c r="B8" s="183" t="s">
        <v>104</v>
      </c>
      <c r="C8" s="184"/>
      <c r="D8" s="187"/>
      <c r="E8" s="187">
        <v>15</v>
      </c>
      <c r="F8" s="188" t="s">
        <v>105</v>
      </c>
    </row>
    <row r="9" spans="2:6" ht="12.75">
      <c r="B9" s="182"/>
      <c r="C9" s="182"/>
      <c r="D9" s="186"/>
      <c r="E9" s="186"/>
      <c r="F9" s="186"/>
    </row>
    <row r="10" spans="2:6" ht="12.75">
      <c r="B10" s="182"/>
      <c r="C10" s="182"/>
      <c r="D10" s="186"/>
      <c r="E10" s="186"/>
      <c r="F10" s="18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UNMC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2016-08-04T20:28:43Z</cp:lastPrinted>
  <dcterms:created xsi:type="dcterms:W3CDTF">2007-08-13T20:41:37Z</dcterms:created>
  <dcterms:modified xsi:type="dcterms:W3CDTF">2016-08-05T20:36:15Z</dcterms:modified>
  <cp:category/>
  <cp:version/>
  <cp:contentType/>
  <cp:contentStatus/>
</cp:coreProperties>
</file>